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cr\OneDrive\Documentos\My Web Sites\site_aelavq\padde\"/>
    </mc:Choice>
  </mc:AlternateContent>
  <xr:revisionPtr revIDLastSave="0" documentId="8_{DAFF5E92-C174-4BA4-85E5-EA79227070DF}" xr6:coauthVersionLast="36" xr6:coauthVersionMax="36" xr10:uidLastSave="{00000000-0000-0000-0000-000000000000}"/>
  <bookViews>
    <workbookView xWindow="0" yWindow="0" windowWidth="20490" windowHeight="6825" xr2:uid="{9C260D03-46CD-E243-9220-7BF8B404F894}"/>
  </bookViews>
  <sheets>
    <sheet name="AE_Linda à Velha" sheetId="1" r:id="rId1"/>
    <sheet name="Globais CFAE" sheetId="2" r:id="rId2"/>
    <sheet name="Resultados nacionai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3" l="1"/>
  <c r="D10" i="2"/>
  <c r="D7" i="2" s="1"/>
  <c r="D12" i="1"/>
  <c r="O9" i="1" l="1"/>
  <c r="AE9" i="1"/>
  <c r="AM9" i="1"/>
  <c r="E9" i="1"/>
  <c r="AC9" i="1"/>
  <c r="AO9" i="1"/>
  <c r="Z9" i="1"/>
  <c r="AH9" i="1"/>
  <c r="L9" i="1"/>
  <c r="AB9" i="1"/>
  <c r="AN9" i="1"/>
  <c r="AR9" i="1"/>
  <c r="U9" i="1"/>
  <c r="Y9" i="1"/>
  <c r="K9" i="1"/>
  <c r="AA9" i="1"/>
  <c r="X9" i="1"/>
  <c r="Q9" i="1"/>
  <c r="AG9" i="1"/>
  <c r="D8" i="1"/>
  <c r="M9" i="1"/>
  <c r="R9" i="1"/>
  <c r="G9" i="1"/>
  <c r="T9" i="1"/>
  <c r="AF9" i="1"/>
  <c r="I9" i="1"/>
  <c r="N9" i="1"/>
  <c r="AP9" i="1"/>
  <c r="F9" i="1"/>
  <c r="AL9" i="1"/>
  <c r="H9" i="1"/>
  <c r="J9" i="1"/>
  <c r="V9" i="1"/>
  <c r="AI9" i="1"/>
  <c r="S9" i="1"/>
  <c r="AQ9" i="1"/>
  <c r="W9" i="1"/>
  <c r="AD9" i="1"/>
  <c r="AK9" i="1"/>
  <c r="AJ9" i="1"/>
  <c r="P9" i="1"/>
  <c r="AQ7" i="2"/>
  <c r="AQ8" i="1" s="1"/>
  <c r="AI7" i="2"/>
  <c r="AI8" i="1" s="1"/>
  <c r="AA7" i="2"/>
  <c r="K7" i="2"/>
  <c r="Z7" i="2"/>
  <c r="Z8" i="1" s="1"/>
  <c r="F7" i="2"/>
  <c r="AM7" i="2"/>
  <c r="AM8" i="1" s="1"/>
  <c r="AE7" i="2"/>
  <c r="W7" i="2"/>
  <c r="W8" i="1" s="1"/>
  <c r="S7" i="2"/>
  <c r="S8" i="1" s="1"/>
  <c r="O7" i="2"/>
  <c r="G7" i="2"/>
  <c r="G8" i="1" s="1"/>
  <c r="AP7" i="2"/>
  <c r="AP8" i="1" s="1"/>
  <c r="AL7" i="2"/>
  <c r="AH7" i="2"/>
  <c r="AD7" i="2"/>
  <c r="AD8" i="1" s="1"/>
  <c r="V7" i="2"/>
  <c r="R7" i="2"/>
  <c r="N7" i="2"/>
  <c r="J7" i="2"/>
  <c r="C7" i="2"/>
  <c r="C8" i="1" s="1"/>
  <c r="AO7" i="2"/>
  <c r="AK7" i="2"/>
  <c r="AG7" i="2"/>
  <c r="AC7" i="2"/>
  <c r="AC8" i="1" s="1"/>
  <c r="Y7" i="2"/>
  <c r="U7" i="2"/>
  <c r="Q7" i="2"/>
  <c r="Q8" i="1" s="1"/>
  <c r="M7" i="2"/>
  <c r="M8" i="1" s="1"/>
  <c r="I7" i="2"/>
  <c r="E7" i="2"/>
  <c r="AR7" i="2"/>
  <c r="AN7" i="2"/>
  <c r="AJ7" i="2"/>
  <c r="AF7" i="2"/>
  <c r="AF8" i="1" s="1"/>
  <c r="AB7" i="2"/>
  <c r="X7" i="2"/>
  <c r="X8" i="1" s="1"/>
  <c r="T7" i="2"/>
  <c r="P7" i="2"/>
  <c r="P8" i="1" s="1"/>
  <c r="L7" i="2"/>
  <c r="H7" i="2"/>
  <c r="H8" i="1" s="1"/>
  <c r="C9" i="1"/>
  <c r="U8" i="1" l="1"/>
  <c r="AK8" i="1"/>
  <c r="AG8" i="1"/>
  <c r="D9" i="1"/>
  <c r="T8" i="1"/>
  <c r="AJ8" i="1"/>
  <c r="O8" i="1"/>
  <c r="I8" i="1"/>
  <c r="Y8" i="1"/>
  <c r="AH8" i="1"/>
  <c r="AA8" i="1"/>
  <c r="AO8" i="1"/>
  <c r="AL8" i="1"/>
  <c r="F8" i="1"/>
  <c r="V8" i="1"/>
  <c r="L8" i="1"/>
  <c r="AB8" i="1"/>
  <c r="AR8" i="1"/>
  <c r="J8" i="1"/>
  <c r="AE8" i="1"/>
  <c r="K8" i="1"/>
  <c r="N8" i="1"/>
  <c r="E8" i="1"/>
  <c r="R8" i="1"/>
  <c r="AN8" i="1"/>
</calcChain>
</file>

<file path=xl/sharedStrings.xml><?xml version="1.0" encoding="utf-8"?>
<sst xmlns="http://schemas.openxmlformats.org/spreadsheetml/2006/main" count="161" uniqueCount="21">
  <si>
    <t>Proficiência Global</t>
  </si>
  <si>
    <t>Envolvimento Profissional</t>
  </si>
  <si>
    <t>Recursos Digitais</t>
  </si>
  <si>
    <t>Ensino e Aprendizagem</t>
  </si>
  <si>
    <t>Avaliação</t>
  </si>
  <si>
    <t>Capacitação dos Aprendentes</t>
  </si>
  <si>
    <t>Promoção da Competência digital dos Aprendentes</t>
  </si>
  <si>
    <t>A1</t>
  </si>
  <si>
    <t>A2</t>
  </si>
  <si>
    <t>B1</t>
  </si>
  <si>
    <t>B2</t>
  </si>
  <si>
    <t>C1</t>
  </si>
  <si>
    <t>C2</t>
  </si>
  <si>
    <t>Contagem</t>
  </si>
  <si>
    <t>% de N da linha</t>
  </si>
  <si>
    <t>Total de respondentes:</t>
  </si>
  <si>
    <t>Resultados Globais do CFAE</t>
  </si>
  <si>
    <t>Resultados Nacionais</t>
  </si>
  <si>
    <t>Diferença em pontos % com os resultados globais do CFAE</t>
  </si>
  <si>
    <t>Diferença em pontos % com os resultados nacionais</t>
  </si>
  <si>
    <r>
      <t>Agrupamento de Escolas/Escola Não Agrupada:</t>
    </r>
    <r>
      <rPr>
        <b/>
        <sz val="16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</si>
</sst>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##0.0%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264A60"/>
      <name val="Arial"/>
      <family val="2"/>
    </font>
    <font>
      <sz val="12"/>
      <color rgb="FF010205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0E0E0"/>
      </patternFill>
    </fill>
    <fill>
      <patternFill patternType="solid">
        <fgColor rgb="FFF9F9FB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/>
      <top style="thin">
        <color rgb="FFAEAEAE"/>
      </top>
      <bottom style="thin">
        <color rgb="FFAEAEAE"/>
      </bottom>
      <diagonal/>
    </border>
  </borders>
  <cellStyleXfs count="4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4" fillId="0" borderId="1" xfId="4" applyFont="1" applyBorder="1" applyAlignment="1">
      <alignment horizontal="center" wrapText="1"/>
    </xf>
    <xf numFmtId="0" fontId="4" fillId="0" borderId="1" xfId="5" applyFont="1" applyBorder="1" applyAlignment="1">
      <alignment horizontal="center" wrapText="1"/>
    </xf>
    <xf numFmtId="0" fontId="4" fillId="0" borderId="1" xfId="6" applyFont="1" applyBorder="1" applyAlignment="1">
      <alignment horizontal="center" wrapText="1"/>
    </xf>
    <xf numFmtId="0" fontId="4" fillId="2" borderId="1" xfId="7" applyFont="1" applyFill="1" applyBorder="1" applyAlignment="1">
      <alignment horizontal="left" vertical="top" wrapText="1"/>
    </xf>
    <xf numFmtId="0" fontId="4" fillId="2" borderId="1" xfId="11" applyFont="1" applyFill="1" applyBorder="1" applyAlignment="1">
      <alignment horizontal="left" vertical="top" wrapText="1"/>
    </xf>
    <xf numFmtId="0" fontId="6" fillId="0" borderId="0" xfId="0" applyFont="1" applyAlignment="1"/>
    <xf numFmtId="164" fontId="6" fillId="0" borderId="0" xfId="0" applyNumberFormat="1" applyFont="1" applyAlignment="1">
      <alignment horizontal="center"/>
    </xf>
    <xf numFmtId="165" fontId="5" fillId="3" borderId="1" xfId="24" applyNumberFormat="1" applyFont="1" applyFill="1" applyBorder="1" applyAlignment="1">
      <alignment horizontal="right" vertical="top"/>
    </xf>
    <xf numFmtId="0" fontId="4" fillId="0" borderId="1" xfId="30" applyFont="1" applyBorder="1" applyAlignment="1">
      <alignment horizontal="center" wrapText="1"/>
    </xf>
    <xf numFmtId="0" fontId="4" fillId="0" borderId="1" xfId="31" applyFont="1" applyBorder="1" applyAlignment="1">
      <alignment horizontal="center" wrapText="1"/>
    </xf>
    <xf numFmtId="0" fontId="4" fillId="0" borderId="1" xfId="32" applyFont="1" applyBorder="1" applyAlignment="1">
      <alignment horizontal="center" wrapText="1"/>
    </xf>
    <xf numFmtId="0" fontId="4" fillId="2" borderId="1" xfId="33" applyFont="1" applyFill="1" applyBorder="1" applyAlignment="1">
      <alignment horizontal="left" vertical="top" wrapText="1"/>
    </xf>
    <xf numFmtId="164" fontId="5" fillId="3" borderId="1" xfId="34" applyNumberFormat="1" applyFont="1" applyFill="1" applyBorder="1" applyAlignment="1">
      <alignment horizontal="right" vertical="top"/>
    </xf>
    <xf numFmtId="164" fontId="5" fillId="3" borderId="1" xfId="35" applyNumberFormat="1" applyFont="1" applyFill="1" applyBorder="1" applyAlignment="1">
      <alignment horizontal="right" vertical="top"/>
    </xf>
    <xf numFmtId="164" fontId="5" fillId="3" borderId="1" xfId="36" applyNumberFormat="1" applyFont="1" applyFill="1" applyBorder="1" applyAlignment="1">
      <alignment horizontal="right" vertical="top"/>
    </xf>
    <xf numFmtId="0" fontId="4" fillId="2" borderId="1" xfId="37" applyFont="1" applyFill="1" applyBorder="1" applyAlignment="1">
      <alignment horizontal="left" vertical="top" wrapText="1"/>
    </xf>
    <xf numFmtId="165" fontId="5" fillId="3" borderId="1" xfId="38" applyNumberFormat="1" applyFont="1" applyFill="1" applyBorder="1" applyAlignment="1">
      <alignment horizontal="right" vertical="top"/>
    </xf>
    <xf numFmtId="0" fontId="6" fillId="0" borderId="0" xfId="0" applyFont="1"/>
    <xf numFmtId="165" fontId="5" fillId="3" borderId="1" xfId="39" applyNumberFormat="1" applyFont="1" applyFill="1" applyBorder="1" applyAlignment="1">
      <alignment horizontal="right" vertical="top"/>
    </xf>
    <xf numFmtId="165" fontId="5" fillId="3" borderId="1" xfId="40" applyNumberFormat="1" applyFont="1" applyFill="1" applyBorder="1" applyAlignment="1">
      <alignment horizontal="right" vertical="top"/>
    </xf>
    <xf numFmtId="0" fontId="8" fillId="0" borderId="1" xfId="0" applyFont="1" applyBorder="1" applyAlignment="1">
      <alignment wrapText="1"/>
    </xf>
    <xf numFmtId="164" fontId="5" fillId="3" borderId="2" xfId="41" applyNumberFormat="1" applyFont="1" applyFill="1" applyBorder="1" applyAlignment="1">
      <alignment horizontal="right" vertical="top"/>
    </xf>
    <xf numFmtId="164" fontId="5" fillId="3" borderId="3" xfId="42" applyNumberFormat="1" applyFont="1" applyFill="1" applyBorder="1" applyAlignment="1">
      <alignment horizontal="right" vertical="top"/>
    </xf>
    <xf numFmtId="164" fontId="5" fillId="3" borderId="4" xfId="43" applyNumberFormat="1" applyFont="1" applyFill="1" applyBorder="1" applyAlignment="1">
      <alignment horizontal="right" vertical="top"/>
    </xf>
    <xf numFmtId="165" fontId="5" fillId="3" borderId="2" xfId="44" applyNumberFormat="1" applyFont="1" applyFill="1" applyBorder="1" applyAlignment="1">
      <alignment horizontal="right" vertical="top"/>
    </xf>
    <xf numFmtId="165" fontId="5" fillId="3" borderId="3" xfId="45" applyNumberFormat="1" applyFont="1" applyFill="1" applyBorder="1" applyAlignment="1">
      <alignment horizontal="right" vertical="top"/>
    </xf>
    <xf numFmtId="165" fontId="5" fillId="3" borderId="4" xfId="46" applyNumberFormat="1" applyFont="1" applyFill="1" applyBorder="1" applyAlignment="1">
      <alignment horizontal="right" vertical="top"/>
    </xf>
    <xf numFmtId="0" fontId="4" fillId="0" borderId="1" xfId="2" applyFont="1" applyBorder="1" applyAlignment="1">
      <alignment horizontal="center" wrapText="1"/>
    </xf>
    <xf numFmtId="0" fontId="4" fillId="0" borderId="1" xfId="3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1" applyFont="1" applyBorder="1" applyAlignment="1">
      <alignment horizontal="center" wrapText="1"/>
    </xf>
    <xf numFmtId="0" fontId="4" fillId="0" borderId="1" xfId="28" applyFont="1" applyBorder="1" applyAlignment="1">
      <alignment horizontal="center" wrapText="1"/>
    </xf>
    <xf numFmtId="0" fontId="4" fillId="0" borderId="1" xfId="29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4" fillId="0" borderId="1" xfId="27" applyFont="1" applyBorder="1" applyAlignment="1">
      <alignment horizontal="center" wrapText="1"/>
    </xf>
  </cellXfs>
  <cellStyles count="47">
    <cellStyle name="Normal" xfId="0" builtinId="0"/>
    <cellStyle name="style1618000571679" xfId="11" xr:uid="{08C5D4BF-6015-624F-8F26-F7238E12AEA3}"/>
    <cellStyle name="style1618000571679 2" xfId="37" xr:uid="{E2F5BFBB-EBFB-4430-9437-0219F5BBA128}"/>
    <cellStyle name="style1618000572092" xfId="1" xr:uid="{1915B077-0355-5C46-9E6A-010456F9CB68}"/>
    <cellStyle name="style1618000572092 2" xfId="27" xr:uid="{73FD639E-326E-4BDD-A130-34927541F40E}"/>
    <cellStyle name="style1618000572121" xfId="2" xr:uid="{5BB7073B-7150-7B4B-9822-DDC8BC0E24A5}"/>
    <cellStyle name="style1618000572121 2" xfId="28" xr:uid="{26276883-4196-4505-9EFF-2559545D627D}"/>
    <cellStyle name="style1618000572163" xfId="3" xr:uid="{DC217DAB-0DC2-9544-8455-DEEF10928605}"/>
    <cellStyle name="style1618000572163 2" xfId="29" xr:uid="{0F187BB1-313F-4245-BBF6-5412051243A0}"/>
    <cellStyle name="style1618000572202" xfId="4" xr:uid="{5B4A7FD4-0B16-1947-A48D-03F4A303E1C9}"/>
    <cellStyle name="style1618000572202 2" xfId="30" xr:uid="{D6BF02F4-6E3D-4EAD-B30A-122716E41283}"/>
    <cellStyle name="style1618000572240" xfId="5" xr:uid="{3B5D3BDF-5F69-2C4A-86D5-B3B724A89105}"/>
    <cellStyle name="style1618000572240 2" xfId="31" xr:uid="{0673B41B-1430-4528-A459-3D2ADFF22023}"/>
    <cellStyle name="style1618000572311" xfId="6" xr:uid="{5D7268D0-CB6C-E843-B8F1-C05233750C69}"/>
    <cellStyle name="style1618000572311 2" xfId="32" xr:uid="{7D6B2021-F748-4F2F-8644-2A7763B9F8F4}"/>
    <cellStyle name="style1618000572504" xfId="7" xr:uid="{C14B4B5A-6DE1-3344-88C3-15352CC7881A}"/>
    <cellStyle name="style1618000572504 2" xfId="33" xr:uid="{8A2076D6-216E-4F07-B68F-960AF5371361}"/>
    <cellStyle name="style1618000572571" xfId="8" xr:uid="{82A5E825-56BB-FA4B-8688-354187368ECE}"/>
    <cellStyle name="style1618000572571 2" xfId="34" xr:uid="{1BAC4D49-B989-45A7-A996-3BEE7944E310}"/>
    <cellStyle name="style1618000572603" xfId="9" xr:uid="{22539371-A8E1-7F47-B29D-0C50F5B6189D}"/>
    <cellStyle name="style1618000572603 2" xfId="35" xr:uid="{91BDF462-3B6A-4BB3-8698-C0B2B92F54CC}"/>
    <cellStyle name="style1618000572637" xfId="10" xr:uid="{64341A22-7AC2-694D-9A41-FCCEE7E487B8}"/>
    <cellStyle name="style1618000572637 2" xfId="36" xr:uid="{233FA36A-DD99-4C3C-9BF6-10AF64FE123A}"/>
    <cellStyle name="style1618000572716" xfId="12" xr:uid="{D9FCFD69-8F8A-3E4E-A9C4-1E56C29D30AC}"/>
    <cellStyle name="style1618000572716 2" xfId="38" xr:uid="{1BFC4711-8E9F-4D2F-A1F1-2DC02539D669}"/>
    <cellStyle name="style1618000572766" xfId="13" xr:uid="{B17CF4DC-1A9B-9545-97AC-0ADDEF8CFCF2}"/>
    <cellStyle name="style1618000572766 2" xfId="39" xr:uid="{EAE50E0C-99A5-41BE-B081-4DAA1A2EDA05}"/>
    <cellStyle name="style1618000572798" xfId="14" xr:uid="{2A01B334-AB15-BA4E-9509-E85B53E6163D}"/>
    <cellStyle name="style1618000572798 2" xfId="40" xr:uid="{9F096F05-85B3-40E8-BB5A-BC59BA64A81B}"/>
    <cellStyle name="style1618000769385" xfId="18" xr:uid="{F717C061-DFAE-7B47-BE00-BF8650A7D06E}"/>
    <cellStyle name="style1618000769409" xfId="19" xr:uid="{6C05ECB3-B987-F649-92B2-1825EB9C8B73}"/>
    <cellStyle name="style1618000769444" xfId="20" xr:uid="{7A0C2227-FF0F-1F4D-9B15-FC42C804921C}"/>
    <cellStyle name="style1618000769466" xfId="15" xr:uid="{97EB2DD5-E363-4543-ADD6-25171719A459}"/>
    <cellStyle name="style1618000769489" xfId="16" xr:uid="{63855ACA-FF80-9D47-A897-BF935AABB670}"/>
    <cellStyle name="style1618000769515" xfId="17" xr:uid="{5CCDEDB7-E022-7A4E-BA96-7CB7EEE6B570}"/>
    <cellStyle name="style1618001043095" xfId="44" xr:uid="{835032B4-CC05-CB47-81B4-A424759D7EA2}"/>
    <cellStyle name="style1618001043119" xfId="45" xr:uid="{6A840F13-66F6-9844-84AB-43CA2D492955}"/>
    <cellStyle name="style1618001043140" xfId="46" xr:uid="{E4B613B8-EBC2-464F-8226-E7E91CC0F816}"/>
    <cellStyle name="style1618001043160" xfId="41" xr:uid="{796D6606-FFB7-CA4F-B7D0-B8CBA732B036}"/>
    <cellStyle name="style1618001043175" xfId="42" xr:uid="{87E1A493-5ADB-ED48-9CA1-428E55131A48}"/>
    <cellStyle name="style1618001043190" xfId="43" xr:uid="{45D2C7F5-5AEB-2246-BE42-59C097A9F11C}"/>
    <cellStyle name="style1618002848026" xfId="21" xr:uid="{7EB29DAB-40FC-45EE-B3E5-D30542054347}"/>
    <cellStyle name="style1618002848047" xfId="22" xr:uid="{B95A1651-0740-462F-9547-FB695D17DDF4}"/>
    <cellStyle name="style1618002848068" xfId="23" xr:uid="{05327B57-5363-4A1F-AE1A-26ACA479A665}"/>
    <cellStyle name="style1618002848090" xfId="24" xr:uid="{DE20BFD1-338F-4615-8652-534B965524D9}"/>
    <cellStyle name="style1618002848111" xfId="25" xr:uid="{545E7991-EFAC-4D59-AF8A-CD92C2E5ED63}"/>
    <cellStyle name="style1618002848132" xfId="26" xr:uid="{932C057A-F0A2-43BD-B47B-9461C53162E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Proficiência Global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14-004A-B7A7-9A25C5846F4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414-004A-B7A7-9A25C5846F4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414-004A-B7A7-9A25C5846F4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414-004A-B7A7-9A25C5846F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'AE_Linda à Velha'!$C$5:$H$5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Velha'!$C$6:$H$6</c:f>
              <c:numCache>
                <c:formatCode>###0</c:formatCode>
                <c:ptCount val="6"/>
                <c:pt idx="0">
                  <c:v>2</c:v>
                </c:pt>
                <c:pt idx="1">
                  <c:v>42</c:v>
                </c:pt>
                <c:pt idx="2">
                  <c:v>56</c:v>
                </c:pt>
                <c:pt idx="3">
                  <c:v>35</c:v>
                </c:pt>
                <c:pt idx="4">
                  <c:v>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C-794E-8957-4A9AA3D2B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Avaliação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D4-844B-ABFA-DB567CB038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ED4-844B-ABFA-DB567CB038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D4-844B-ABFA-DB567CB0386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ED4-844B-ABFA-DB567CB038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'AE_Linda à Velha'!$AA$5:$AF$5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Velha'!$AA$7:$AF$7</c:f>
              <c:numCache>
                <c:formatCode>###0.0%</c:formatCode>
                <c:ptCount val="6"/>
                <c:pt idx="0">
                  <c:v>6.9444444444444448E-2</c:v>
                </c:pt>
                <c:pt idx="1">
                  <c:v>0.40972222222222221</c:v>
                </c:pt>
                <c:pt idx="2">
                  <c:v>0.27777777777777779</c:v>
                </c:pt>
                <c:pt idx="3">
                  <c:v>0.1875</c:v>
                </c:pt>
                <c:pt idx="4">
                  <c:v>5.5555555555555552E-2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E-A348-B10C-5A1D03782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Capacitação dos Aprendentes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0B-7144-B058-40DDFF056A7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50B-7144-B058-40DDFF056A7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50B-7144-B058-40DDFF056A7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0B-7144-B058-40DDFF056A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'AE_Linda à Velha'!$AG$5:$AL$5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Velha'!$AG$6:$AL$6</c:f>
              <c:numCache>
                <c:formatCode>###0</c:formatCode>
                <c:ptCount val="6"/>
                <c:pt idx="0">
                  <c:v>19</c:v>
                </c:pt>
                <c:pt idx="1">
                  <c:v>37</c:v>
                </c:pt>
                <c:pt idx="2">
                  <c:v>37</c:v>
                </c:pt>
                <c:pt idx="3">
                  <c:v>30</c:v>
                </c:pt>
                <c:pt idx="4">
                  <c:v>17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1A-E84D-8FF0-2582B9DE1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Capacitação dos Aprendentes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DF-4F48-A9DA-32C64BD2A6D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F-4F48-A9DA-32C64BD2A6D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F-4F48-A9DA-32C64BD2A6D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F-4F48-A9DA-32C64BD2A6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'AE_Linda à Velha'!$AG$5:$AL$5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Velha'!$AG$7:$AL$7</c:f>
              <c:numCache>
                <c:formatCode>###0.0%</c:formatCode>
                <c:ptCount val="6"/>
                <c:pt idx="0">
                  <c:v>0.13194444444444445</c:v>
                </c:pt>
                <c:pt idx="1">
                  <c:v>0.25694444444444442</c:v>
                </c:pt>
                <c:pt idx="2">
                  <c:v>0.25694444444444442</c:v>
                </c:pt>
                <c:pt idx="3">
                  <c:v>0.20833333333333337</c:v>
                </c:pt>
                <c:pt idx="4">
                  <c:v>0.11805555555555555</c:v>
                </c:pt>
                <c:pt idx="5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1-7046-A678-CEB59379E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Promoção da Competência digital dos Aprendentes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4F-344A-9DB4-57440053A0B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E4F-344A-9DB4-57440053A0B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4F-344A-9DB4-57440053A0B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E4F-344A-9DB4-57440053A0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'AE_Linda à Velha'!$AM$5:$AR$5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Velha'!$AM$6:$AR$6</c:f>
              <c:numCache>
                <c:formatCode>###0</c:formatCode>
                <c:ptCount val="6"/>
                <c:pt idx="0">
                  <c:v>45</c:v>
                </c:pt>
                <c:pt idx="1">
                  <c:v>30</c:v>
                </c:pt>
                <c:pt idx="2">
                  <c:v>41</c:v>
                </c:pt>
                <c:pt idx="3">
                  <c:v>23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9-4E46-AA32-1B89C1A0B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Promoção da Competência digital dos Aprendentes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57-1E49-88B0-F5BC6AF64BE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557-1E49-88B0-F5BC6AF64BE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57-1E49-88B0-F5BC6AF64BE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557-1E49-88B0-F5BC6AF64B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'AE_Linda à Velha'!$AM$5:$AR$5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Velha'!$AM$7:$AR$7</c:f>
              <c:numCache>
                <c:formatCode>###0.0%</c:formatCode>
                <c:ptCount val="6"/>
                <c:pt idx="0">
                  <c:v>0.3125</c:v>
                </c:pt>
                <c:pt idx="1">
                  <c:v>0.20833333333333337</c:v>
                </c:pt>
                <c:pt idx="2">
                  <c:v>0.28472222222222221</c:v>
                </c:pt>
                <c:pt idx="3">
                  <c:v>0.15972222222222221</c:v>
                </c:pt>
                <c:pt idx="4">
                  <c:v>2.7777777777777776E-2</c:v>
                </c:pt>
                <c:pt idx="5">
                  <c:v>6.9444444444444441E-3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B-2E46-A504-DE364A6EF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1200" b="1"/>
              <a:t>Proficiência Global</a:t>
            </a:r>
          </a:p>
          <a:p>
            <a:pPr>
              <a:defRPr sz="1200"/>
            </a:pPr>
            <a:r>
              <a:rPr lang="pt-PT" sz="1200"/>
              <a:t>Diferença em pontos % com os resultados globais do CFAE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'AE_Linda à Velha'!$B$8</c:f>
              <c:strCache>
                <c:ptCount val="1"/>
                <c:pt idx="0">
                  <c:v>Diferença em pontos % com os resultados globais do CFAE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'AE_Linda à Velha'!$C$5:$H$5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Velha'!$C$8:$H$8</c:f>
              <c:numCache>
                <c:formatCode>###0.0%</c:formatCode>
                <c:ptCount val="6"/>
                <c:pt idx="0">
                  <c:v>-2.1974330460568993E-2</c:v>
                </c:pt>
                <c:pt idx="1">
                  <c:v>9.5670002780094549E-2</c:v>
                </c:pt>
                <c:pt idx="2">
                  <c:v>2.3167454360123463E-4</c:v>
                </c:pt>
                <c:pt idx="3">
                  <c:v>-3.8012000741358576E-2</c:v>
                </c:pt>
                <c:pt idx="4">
                  <c:v>-2.5907005838198494E-2</c:v>
                </c:pt>
                <c:pt idx="5">
                  <c:v>-1.0008340283569641E-2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5-4B70-869A-9557A3854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0799648"/>
        <c:axId val="630800960"/>
      </c:barChart>
      <c:catAx>
        <c:axId val="63079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30800960"/>
        <c:crosses val="autoZero"/>
        <c:auto val="1"/>
        <c:lblAlgn val="ctr"/>
        <c:lblOffset val="100"/>
        <c:noMultiLvlLbl val="0"/>
      </c:catAx>
      <c:valAx>
        <c:axId val="63080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3079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1200" b="1"/>
              <a:t>Proeficiência</a:t>
            </a:r>
            <a:r>
              <a:rPr lang="pt-PT" sz="1200" b="1" baseline="0"/>
              <a:t> Global</a:t>
            </a:r>
          </a:p>
          <a:p>
            <a:pPr>
              <a:defRPr sz="1200"/>
            </a:pPr>
            <a:r>
              <a:rPr lang="pt-PT" sz="1200" baseline="0"/>
              <a:t>Diferença em pontos % com os resultados nacionais</a:t>
            </a:r>
            <a:endParaRPr lang="pt-PT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'AE_Linda à Velha'!$C$5:$H$5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Velha'!$C$9:$H$9</c:f>
              <c:numCache>
                <c:formatCode>###0.0%</c:formatCode>
                <c:ptCount val="6"/>
                <c:pt idx="0">
                  <c:v>-2.1111111111111115E-2</c:v>
                </c:pt>
                <c:pt idx="1">
                  <c:v>6.4666666666666678E-2</c:v>
                </c:pt>
                <c:pt idx="2">
                  <c:v>-2.4111111111111028E-2</c:v>
                </c:pt>
                <c:pt idx="3">
                  <c:v>6.0555555555555363E-3</c:v>
                </c:pt>
                <c:pt idx="4">
                  <c:v>-1.3499999999999998E-2</c:v>
                </c:pt>
                <c:pt idx="5">
                  <c:v>-1.2E-2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2-4DE4-B81B-3AD156C73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5347176"/>
        <c:axId val="615340944"/>
      </c:barChart>
      <c:catAx>
        <c:axId val="61534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15340944"/>
        <c:crosses val="autoZero"/>
        <c:auto val="1"/>
        <c:lblAlgn val="ctr"/>
        <c:lblOffset val="100"/>
        <c:noMultiLvlLbl val="0"/>
      </c:catAx>
      <c:valAx>
        <c:axId val="61534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1534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Envolvimento Profissional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pt-PT" sz="1200" b="0" i="0" baseline="0">
                <a:effectLst/>
              </a:rPr>
              <a:t>Diferença em pontos % com os resultados globais do CFAE</a:t>
            </a:r>
            <a:endParaRPr lang="pt-PT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'AE_Linda à Velha'!$I$5:$N$5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Velha'!$I$8:$N$8</c:f>
              <c:numCache>
                <c:formatCode>###0.0%</c:formatCode>
                <c:ptCount val="6"/>
                <c:pt idx="0">
                  <c:v>2.6891622648503366E-2</c:v>
                </c:pt>
                <c:pt idx="1">
                  <c:v>1.0072050783059922E-2</c:v>
                </c:pt>
                <c:pt idx="2">
                  <c:v>-6.96761189880446E-3</c:v>
                </c:pt>
                <c:pt idx="3">
                  <c:v>-1.9952970067649012E-2</c:v>
                </c:pt>
                <c:pt idx="4">
                  <c:v>-8.6472523399128906E-3</c:v>
                </c:pt>
                <c:pt idx="5">
                  <c:v>-1.3958391251969234E-3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C-4775-BF24-AC51C0D95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9640864"/>
        <c:axId val="619636272"/>
      </c:barChart>
      <c:catAx>
        <c:axId val="61964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19636272"/>
        <c:crosses val="autoZero"/>
        <c:auto val="1"/>
        <c:lblAlgn val="ctr"/>
        <c:lblOffset val="100"/>
        <c:noMultiLvlLbl val="0"/>
      </c:catAx>
      <c:valAx>
        <c:axId val="61963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1964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Envolvimento Profissional</a:t>
            </a:r>
            <a:endParaRPr lang="pt-PT" sz="1200">
              <a:effectLst/>
            </a:endParaRPr>
          </a:p>
          <a:p>
            <a:pPr>
              <a:defRPr sz="1200"/>
            </a:pPr>
            <a:r>
              <a:rPr lang="pt-PT" sz="1200" b="0" i="0" baseline="0">
                <a:effectLst/>
              </a:rPr>
              <a:t>Diferença em pontos % com os resultados globais do CFAE</a:t>
            </a:r>
            <a:endParaRPr lang="pt-PT" sz="1200">
              <a:effectLst/>
            </a:endParaRPr>
          </a:p>
          <a:p>
            <a:pPr>
              <a:defRPr sz="1200"/>
            </a:pPr>
            <a:endParaRPr lang="en-US" sz="1200"/>
          </a:p>
        </c:rich>
      </c:tx>
      <c:layout>
        <c:manualLayout>
          <c:xMode val="edge"/>
          <c:yMode val="edge"/>
          <c:x val="0.10242344706911635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'AE_Linda à Velha'!$I$5:$N$5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Velha'!$I$9:$N$9</c:f>
              <c:numCache>
                <c:formatCode>###0.0%</c:formatCode>
                <c:ptCount val="6"/>
                <c:pt idx="0">
                  <c:v>9.2777777777777598E-3</c:v>
                </c:pt>
                <c:pt idx="1">
                  <c:v>-3.1055555555555558E-2</c:v>
                </c:pt>
                <c:pt idx="2">
                  <c:v>3.166666666666762E-3</c:v>
                </c:pt>
                <c:pt idx="3">
                  <c:v>3.1944444444444414E-2</c:v>
                </c:pt>
                <c:pt idx="4">
                  <c:v>-1.2277777777777776E-2</c:v>
                </c:pt>
                <c:pt idx="5">
                  <c:v>-1.0555555555555561E-3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FFB-9F1D-B6D4A7B8D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7217784"/>
        <c:axId val="687213520"/>
      </c:barChart>
      <c:catAx>
        <c:axId val="68721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87213520"/>
        <c:crosses val="autoZero"/>
        <c:auto val="1"/>
        <c:lblAlgn val="ctr"/>
        <c:lblOffset val="100"/>
        <c:noMultiLvlLbl val="0"/>
      </c:catAx>
      <c:valAx>
        <c:axId val="68721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87217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1200" b="1" i="0" baseline="0">
                <a:effectLst/>
              </a:rPr>
              <a:t>Recursos Digitais</a:t>
            </a:r>
            <a:endParaRPr lang="pt-PT" sz="1200">
              <a:effectLst/>
            </a:endParaRPr>
          </a:p>
          <a:p>
            <a:pPr>
              <a:defRPr sz="1200"/>
            </a:pPr>
            <a:r>
              <a:rPr lang="pt-PT" sz="1200" b="0" i="0" baseline="0">
                <a:effectLst/>
              </a:rPr>
              <a:t>Diferença em pontos % com os resultados globais do CFAE</a:t>
            </a:r>
            <a:endParaRPr lang="pt-PT" sz="1200">
              <a:effectLst/>
            </a:endParaRPr>
          </a:p>
          <a:p>
            <a:pPr>
              <a:defRPr sz="1200"/>
            </a:pPr>
            <a:endParaRPr lang="pt-PT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'AE_Linda à Velha'!$O$5:$T$5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Velha'!$O$8:$T$8</c:f>
              <c:numCache>
                <c:formatCode>###0.0%</c:formatCode>
                <c:ptCount val="6"/>
                <c:pt idx="0">
                  <c:v>4.5188119729404147E-2</c:v>
                </c:pt>
                <c:pt idx="1">
                  <c:v>7.8682466870540313E-2</c:v>
                </c:pt>
                <c:pt idx="2">
                  <c:v>-5.30592623482532E-2</c:v>
                </c:pt>
                <c:pt idx="3">
                  <c:v>-4.6844592716152378E-2</c:v>
                </c:pt>
                <c:pt idx="4">
                  <c:v>-2.7847280140858119E-2</c:v>
                </c:pt>
                <c:pt idx="5">
                  <c:v>3.8805486053192471E-3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C-4444-A2E0-9C732D608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750752"/>
        <c:axId val="700752392"/>
      </c:barChart>
      <c:catAx>
        <c:axId val="70075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700752392"/>
        <c:crosses val="autoZero"/>
        <c:auto val="1"/>
        <c:lblAlgn val="ctr"/>
        <c:lblOffset val="100"/>
        <c:noMultiLvlLbl val="0"/>
      </c:catAx>
      <c:valAx>
        <c:axId val="70075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70075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Proficiência Global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8B5-604F-99D6-FB971CDD136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B5-604F-99D6-FB971CDD136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B5-604F-99D6-FB971CDD136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8B5-604F-99D6-FB971CDD13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'AE_Linda à Velha'!$C$5:$H$5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Velha'!$C$7:$H$7</c:f>
              <c:numCache>
                <c:formatCode>###0.0%</c:formatCode>
                <c:ptCount val="6"/>
                <c:pt idx="0">
                  <c:v>1.3888888888888888E-2</c:v>
                </c:pt>
                <c:pt idx="1">
                  <c:v>0.29166666666666669</c:v>
                </c:pt>
                <c:pt idx="2">
                  <c:v>0.38888888888888895</c:v>
                </c:pt>
                <c:pt idx="3">
                  <c:v>0.24305555555555552</c:v>
                </c:pt>
                <c:pt idx="4">
                  <c:v>6.25E-2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F-7548-8219-B51CA0F36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PT" sz="1200" b="1" i="0" baseline="0">
                <a:effectLst/>
              </a:rPr>
              <a:t>Recursos Digitais</a:t>
            </a:r>
            <a:endParaRPr lang="pt-PT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pt-PT" sz="1200" b="0" i="0" baseline="0">
                <a:effectLst/>
              </a:rPr>
              <a:t>Diferença em pontos % com os resultados globais do CFAE</a:t>
            </a:r>
            <a:endParaRPr lang="pt-PT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pt-PT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'AE_Linda à Velha'!$O$5:$T$5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Velha'!$O$9:$T$9</c:f>
              <c:numCache>
                <c:formatCode>###0.0%</c:formatCode>
                <c:ptCount val="6"/>
                <c:pt idx="0">
                  <c:v>1.9777777777777783E-2</c:v>
                </c:pt>
                <c:pt idx="1">
                  <c:v>5.0388888888888927E-2</c:v>
                </c:pt>
                <c:pt idx="2">
                  <c:v>-3.0277777777777792E-2</c:v>
                </c:pt>
                <c:pt idx="3">
                  <c:v>-3.4333333333333382E-2</c:v>
                </c:pt>
                <c:pt idx="4">
                  <c:v>-8.4444444444444489E-3</c:v>
                </c:pt>
                <c:pt idx="5">
                  <c:v>3.8888888888888879E-3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A-4B4F-9C7F-AAB7D5B52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9637584"/>
        <c:axId val="619640536"/>
      </c:barChart>
      <c:catAx>
        <c:axId val="61963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19640536"/>
        <c:crosses val="autoZero"/>
        <c:auto val="1"/>
        <c:lblAlgn val="ctr"/>
        <c:lblOffset val="100"/>
        <c:noMultiLvlLbl val="0"/>
      </c:catAx>
      <c:valAx>
        <c:axId val="61964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1963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PT" sz="1200" b="1"/>
              <a:t>Ensino e Aprendizagem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pt-PT" sz="1200" b="0"/>
              <a:t>Diferença</a:t>
            </a:r>
            <a:r>
              <a:rPr lang="pt-PT" sz="1200" b="1"/>
              <a:t> </a:t>
            </a:r>
            <a:r>
              <a:rPr lang="pt-PT" sz="1200" b="0" i="0" baseline="0">
                <a:effectLst/>
              </a:rPr>
              <a:t>em pontos % com os resultados globais do CFAE</a:t>
            </a:r>
            <a:endParaRPr lang="pt-PT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pt-PT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'AE_Linda à Velha'!$U$5:$Z$5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Velha'!$U$8:$Z$8</c:f>
              <c:numCache>
                <c:formatCode>###0.0%</c:formatCode>
                <c:ptCount val="6"/>
                <c:pt idx="0">
                  <c:v>4.8165137614678888E-2</c:v>
                </c:pt>
                <c:pt idx="1">
                  <c:v>4.062413122046149E-2</c:v>
                </c:pt>
                <c:pt idx="2">
                  <c:v>-4.2726577703641966E-2</c:v>
                </c:pt>
                <c:pt idx="3">
                  <c:v>-1.1270966546195943E-2</c:v>
                </c:pt>
                <c:pt idx="4">
                  <c:v>-2.75576869613567E-2</c:v>
                </c:pt>
                <c:pt idx="5">
                  <c:v>-7.2340376239458815E-3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9-4070-A348-B771E9790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6210392"/>
        <c:axId val="431985544"/>
      </c:barChart>
      <c:catAx>
        <c:axId val="606210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31985544"/>
        <c:crosses val="autoZero"/>
        <c:auto val="1"/>
        <c:lblAlgn val="ctr"/>
        <c:lblOffset val="100"/>
        <c:noMultiLvlLbl val="0"/>
      </c:catAx>
      <c:valAx>
        <c:axId val="431985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06210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1200" b="1" i="0" baseline="0">
                <a:effectLst/>
              </a:rPr>
              <a:t>Ensino e Aprendizagem</a:t>
            </a:r>
            <a:endParaRPr lang="pt-PT" sz="1200">
              <a:effectLst/>
            </a:endParaRPr>
          </a:p>
          <a:p>
            <a:pPr>
              <a:defRPr sz="1200"/>
            </a:pPr>
            <a:r>
              <a:rPr lang="pt-PT" sz="1200" b="0" i="0" baseline="0">
                <a:effectLst/>
              </a:rPr>
              <a:t>Diferença</a:t>
            </a:r>
            <a:r>
              <a:rPr lang="pt-PT" sz="1200" b="1" i="0" baseline="0">
                <a:effectLst/>
              </a:rPr>
              <a:t> </a:t>
            </a:r>
            <a:r>
              <a:rPr lang="pt-PT" sz="1200" b="0" i="0" baseline="0">
                <a:effectLst/>
              </a:rPr>
              <a:t>em pontos % com os resultados nacionais</a:t>
            </a:r>
            <a:endParaRPr lang="pt-PT" sz="1200">
              <a:effectLst/>
            </a:endParaRPr>
          </a:p>
          <a:p>
            <a:pPr>
              <a:defRPr sz="1200"/>
            </a:pPr>
            <a:endParaRPr lang="pt-PT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8.7234033245844278E-2"/>
          <c:y val="0.19721055701370663"/>
          <c:w val="0.87109930008748904"/>
          <c:h val="0.777361111111111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'AE_Linda à Velha'!$U$5:$Z$5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Velha'!$U$9:$Z$9</c:f>
              <c:numCache>
                <c:formatCode>###0.0%</c:formatCode>
                <c:ptCount val="6"/>
                <c:pt idx="0">
                  <c:v>4.200000000000001E-2</c:v>
                </c:pt>
                <c:pt idx="1">
                  <c:v>5.6666666666667087E-3</c:v>
                </c:pt>
                <c:pt idx="2">
                  <c:v>-4.6833333333333393E-2</c:v>
                </c:pt>
                <c:pt idx="3">
                  <c:v>1.4555555555555516E-2</c:v>
                </c:pt>
                <c:pt idx="4">
                  <c:v>-9.3333333333333393E-3</c:v>
                </c:pt>
                <c:pt idx="5">
                  <c:v>-6.0555555555555553E-3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3-45E6-82AF-295DA542C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5364888"/>
        <c:axId val="615366200"/>
      </c:barChart>
      <c:catAx>
        <c:axId val="615364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15366200"/>
        <c:crosses val="autoZero"/>
        <c:auto val="1"/>
        <c:lblAlgn val="ctr"/>
        <c:lblOffset val="100"/>
        <c:noMultiLvlLbl val="0"/>
      </c:catAx>
      <c:valAx>
        <c:axId val="61536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15364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PT" sz="1200" b="1"/>
              <a:t>Avaliação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pt-PT" sz="1200" b="0" i="0" baseline="0">
                <a:effectLst/>
              </a:rPr>
              <a:t>Diferença</a:t>
            </a:r>
            <a:r>
              <a:rPr lang="pt-PT" sz="1200" b="1" i="0" baseline="0">
                <a:effectLst/>
              </a:rPr>
              <a:t> </a:t>
            </a:r>
            <a:r>
              <a:rPr lang="pt-PT" sz="1200" b="0" i="0" baseline="0">
                <a:effectLst/>
              </a:rPr>
              <a:t>em pontos % com os resultados globais do CFAE</a:t>
            </a:r>
            <a:endParaRPr lang="pt-PT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pt-PT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'AE_Linda à Velha'!$AA$5:$AF$5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Velha'!$AA$8:$AF$8</c:f>
              <c:numCache>
                <c:formatCode>###0.0%</c:formatCode>
                <c:ptCount val="6"/>
                <c:pt idx="0">
                  <c:v>-4.3983412102678157E-2</c:v>
                </c:pt>
                <c:pt idx="1">
                  <c:v>7.8612964507459915E-2</c:v>
                </c:pt>
                <c:pt idx="2">
                  <c:v>-1.3298118802705927E-2</c:v>
                </c:pt>
                <c:pt idx="3">
                  <c:v>5.6818181818181768E-3</c:v>
                </c:pt>
                <c:pt idx="4">
                  <c:v>-1.2834769715503666E-2</c:v>
                </c:pt>
                <c:pt idx="5">
                  <c:v>-1.4178482068390326E-2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7-43C2-9F92-091D2BBF4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755016"/>
        <c:axId val="700751408"/>
      </c:barChart>
      <c:catAx>
        <c:axId val="700755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700751408"/>
        <c:crosses val="autoZero"/>
        <c:auto val="1"/>
        <c:lblAlgn val="ctr"/>
        <c:lblOffset val="100"/>
        <c:noMultiLvlLbl val="0"/>
      </c:catAx>
      <c:valAx>
        <c:axId val="70075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700755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1200" b="1" i="0" baseline="0">
                <a:effectLst/>
              </a:rPr>
              <a:t>Avaliação</a:t>
            </a:r>
            <a:endParaRPr lang="pt-PT" sz="1200">
              <a:effectLst/>
            </a:endParaRPr>
          </a:p>
          <a:p>
            <a:pPr>
              <a:defRPr sz="1200"/>
            </a:pPr>
            <a:r>
              <a:rPr lang="pt-PT" sz="1200" b="0" i="0" baseline="0">
                <a:effectLst/>
              </a:rPr>
              <a:t>Diferença</a:t>
            </a:r>
            <a:r>
              <a:rPr lang="pt-PT" sz="1200" b="1" i="0" baseline="0">
                <a:effectLst/>
              </a:rPr>
              <a:t> </a:t>
            </a:r>
            <a:r>
              <a:rPr lang="pt-PT" sz="1200" b="0" i="0" baseline="0">
                <a:effectLst/>
              </a:rPr>
              <a:t>em pontos % com os resultados nacionais</a:t>
            </a:r>
            <a:endParaRPr lang="pt-PT" sz="1200">
              <a:effectLst/>
            </a:endParaRPr>
          </a:p>
        </c:rich>
      </c:tx>
      <c:layout>
        <c:manualLayout>
          <c:xMode val="edge"/>
          <c:yMode val="edge"/>
          <c:x val="0.1771178915135608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'AE_Linda à Velha'!$AA$5:$AF$5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Velha'!$AA$9:$AF$9</c:f>
              <c:numCache>
                <c:formatCode>###0.0%</c:formatCode>
                <c:ptCount val="6"/>
                <c:pt idx="0">
                  <c:v>-4.9555555555555547E-2</c:v>
                </c:pt>
                <c:pt idx="1">
                  <c:v>5.1722222222222225E-2</c:v>
                </c:pt>
                <c:pt idx="2">
                  <c:v>-3.1222222222222207E-2</c:v>
                </c:pt>
                <c:pt idx="3">
                  <c:v>4.0500000000000008E-2</c:v>
                </c:pt>
                <c:pt idx="4">
                  <c:v>2.555555555555554E-3</c:v>
                </c:pt>
                <c:pt idx="5">
                  <c:v>-1.4E-2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1-4E08-BFA6-405B14357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8109592"/>
        <c:axId val="698109264"/>
      </c:barChart>
      <c:catAx>
        <c:axId val="698109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109264"/>
        <c:crosses val="autoZero"/>
        <c:auto val="1"/>
        <c:lblAlgn val="ctr"/>
        <c:lblOffset val="100"/>
        <c:noMultiLvlLbl val="0"/>
      </c:catAx>
      <c:valAx>
        <c:axId val="69810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109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1200" b="1" i="0" baseline="0">
                <a:effectLst/>
              </a:rPr>
              <a:t>Capacitação dos aprendentes</a:t>
            </a:r>
            <a:endParaRPr lang="pt-PT" sz="1200">
              <a:effectLst/>
            </a:endParaRPr>
          </a:p>
          <a:p>
            <a:pPr>
              <a:defRPr sz="1200"/>
            </a:pPr>
            <a:r>
              <a:rPr lang="pt-PT" sz="1200" b="0" i="0" baseline="0">
                <a:effectLst/>
              </a:rPr>
              <a:t>Diferença</a:t>
            </a:r>
            <a:r>
              <a:rPr lang="pt-PT" sz="1200" b="1" i="0" baseline="0">
                <a:effectLst/>
              </a:rPr>
              <a:t> </a:t>
            </a:r>
            <a:r>
              <a:rPr lang="pt-PT" sz="1200" b="0" i="0" baseline="0">
                <a:effectLst/>
              </a:rPr>
              <a:t>em pontos % com os resultados globais do CFAE</a:t>
            </a:r>
            <a:endParaRPr lang="pt-PT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'AE_Linda à Velha'!$AG$5:$AL$5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Velha'!$AG$8:$AL$8</c:f>
              <c:numCache>
                <c:formatCode>###0.0%</c:formatCode>
                <c:ptCount val="6"/>
                <c:pt idx="0">
                  <c:v>-5.6702344546381289E-3</c:v>
                </c:pt>
                <c:pt idx="1">
                  <c:v>4.5935270132517803E-2</c:v>
                </c:pt>
                <c:pt idx="2">
                  <c:v>-1.4114771568900009E-2</c:v>
                </c:pt>
                <c:pt idx="3">
                  <c:v>-6.0119544064497765E-3</c:v>
                </c:pt>
                <c:pt idx="4">
                  <c:v>-1.2052868130849798E-2</c:v>
                </c:pt>
                <c:pt idx="5">
                  <c:v>-8.0854415716801048E-3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71-42B7-8694-177A6B8ED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7569520"/>
        <c:axId val="687573456"/>
      </c:barChart>
      <c:catAx>
        <c:axId val="68756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87573456"/>
        <c:crosses val="autoZero"/>
        <c:auto val="1"/>
        <c:lblAlgn val="ctr"/>
        <c:lblOffset val="100"/>
        <c:noMultiLvlLbl val="0"/>
      </c:catAx>
      <c:valAx>
        <c:axId val="68757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8756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1200" b="1" i="0" baseline="0">
                <a:effectLst/>
              </a:rPr>
              <a:t>Capacitação dos aprendentes</a:t>
            </a:r>
            <a:endParaRPr lang="pt-PT" sz="1200">
              <a:effectLst/>
            </a:endParaRPr>
          </a:p>
          <a:p>
            <a:pPr>
              <a:defRPr sz="1200"/>
            </a:pPr>
            <a:r>
              <a:rPr lang="pt-PT" sz="1200" b="0" i="0" baseline="0">
                <a:effectLst/>
              </a:rPr>
              <a:t>Diferença</a:t>
            </a:r>
            <a:r>
              <a:rPr lang="pt-PT" sz="1200" b="1" i="0" baseline="0">
                <a:effectLst/>
              </a:rPr>
              <a:t> </a:t>
            </a:r>
            <a:r>
              <a:rPr lang="pt-PT" sz="1200" b="0" i="0" baseline="0">
                <a:effectLst/>
              </a:rPr>
              <a:t>em pontos % com os resultados nacionais</a:t>
            </a:r>
            <a:endParaRPr lang="pt-PT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9.5567366579177596E-2"/>
          <c:y val="0.17171296296296298"/>
          <c:w val="0.87109930008748904"/>
          <c:h val="0.777361111111111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'AE_Linda à Velha'!$AG$5:$AL$5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Velha'!$AG$9:$AL$9</c:f>
              <c:numCache>
                <c:formatCode>###0.0%</c:formatCode>
                <c:ptCount val="6"/>
                <c:pt idx="0">
                  <c:v>-3.0555555555555614E-3</c:v>
                </c:pt>
                <c:pt idx="1">
                  <c:v>2.9944444444444412E-2</c:v>
                </c:pt>
                <c:pt idx="2">
                  <c:v>-2.1055555555555605E-2</c:v>
                </c:pt>
                <c:pt idx="3">
                  <c:v>-4.6666666666666246E-3</c:v>
                </c:pt>
                <c:pt idx="4">
                  <c:v>2.0555555555555466E-3</c:v>
                </c:pt>
                <c:pt idx="5">
                  <c:v>-2.2222222222222227E-3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B-48D9-9B4A-1D12D5564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2216280"/>
        <c:axId val="542217592"/>
      </c:barChart>
      <c:catAx>
        <c:axId val="542216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42217592"/>
        <c:crosses val="autoZero"/>
        <c:auto val="1"/>
        <c:lblAlgn val="ctr"/>
        <c:lblOffset val="100"/>
        <c:noMultiLvlLbl val="0"/>
      </c:catAx>
      <c:valAx>
        <c:axId val="54221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42216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PT" sz="1200" b="1" i="0" u="none" strike="noStrike" baseline="0">
                <a:effectLst/>
              </a:rPr>
              <a:t>Promoção da Competência digital dos Aprendentes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pt-PT" sz="1200" b="0" i="0" baseline="0">
                <a:effectLst/>
              </a:rPr>
              <a:t>Diferença</a:t>
            </a:r>
            <a:r>
              <a:rPr lang="pt-PT" sz="1200" b="1" i="0" baseline="0">
                <a:effectLst/>
              </a:rPr>
              <a:t> </a:t>
            </a:r>
            <a:r>
              <a:rPr lang="pt-PT" sz="1200" b="0" i="0" baseline="0">
                <a:effectLst/>
              </a:rPr>
              <a:t>em pontos % com os resultados globais do CFAE</a:t>
            </a:r>
            <a:endParaRPr lang="pt-PT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pt-PT" sz="1200" b="1" i="0" u="none" strike="noStrike" baseline="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pt-PT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'AE_Linda à Velha'!$AM$5:$AR$5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Velha'!$AM$8:$AR$8</c:f>
              <c:numCache>
                <c:formatCode>###0.0%</c:formatCode>
                <c:ptCount val="6"/>
                <c:pt idx="0">
                  <c:v>5.3117180984153467E-2</c:v>
                </c:pt>
                <c:pt idx="1">
                  <c:v>1.2336669446761234E-2</c:v>
                </c:pt>
                <c:pt idx="2">
                  <c:v>-5.7229404133073869E-2</c:v>
                </c:pt>
                <c:pt idx="3">
                  <c:v>-2.9133073857844638E-3</c:v>
                </c:pt>
                <c:pt idx="4">
                  <c:v>-3.9152997868594219E-3</c:v>
                </c:pt>
                <c:pt idx="5">
                  <c:v>-1.3958391251969234E-3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F-456B-84D3-A793D4162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0651496"/>
        <c:axId val="630657072"/>
      </c:barChart>
      <c:catAx>
        <c:axId val="630651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30657072"/>
        <c:crosses val="autoZero"/>
        <c:auto val="1"/>
        <c:lblAlgn val="ctr"/>
        <c:lblOffset val="100"/>
        <c:noMultiLvlLbl val="0"/>
      </c:catAx>
      <c:valAx>
        <c:axId val="63065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30651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1200" b="1" i="0" baseline="0">
                <a:effectLst/>
              </a:rPr>
              <a:t>Promoção da Competência digital dos Aprendentes </a:t>
            </a:r>
            <a:endParaRPr lang="pt-PT" sz="1200">
              <a:effectLst/>
            </a:endParaRPr>
          </a:p>
          <a:p>
            <a:pPr>
              <a:defRPr sz="1200"/>
            </a:pPr>
            <a:r>
              <a:rPr lang="pt-PT" sz="1200" b="0" i="0" baseline="0">
                <a:effectLst/>
              </a:rPr>
              <a:t>Diferença</a:t>
            </a:r>
            <a:r>
              <a:rPr lang="pt-PT" sz="1200" b="1" i="0" baseline="0">
                <a:effectLst/>
              </a:rPr>
              <a:t> </a:t>
            </a:r>
            <a:r>
              <a:rPr lang="pt-PT" sz="1200" b="0" i="0" baseline="0">
                <a:effectLst/>
              </a:rPr>
              <a:t>em pontos % com os resultados globais do CFAE</a:t>
            </a:r>
            <a:endParaRPr lang="pt-PT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'AE_Linda à Velha'!$AM$5:$AR$5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Velha'!$AM$9:$AR$9</c:f>
              <c:numCache>
                <c:formatCode>###0.0%</c:formatCode>
                <c:ptCount val="6"/>
                <c:pt idx="0">
                  <c:v>3.1499999999999972E-2</c:v>
                </c:pt>
                <c:pt idx="1">
                  <c:v>-1.3666666666666633E-2</c:v>
                </c:pt>
                <c:pt idx="2">
                  <c:v>-3.6277777777777798E-2</c:v>
                </c:pt>
                <c:pt idx="3">
                  <c:v>2.6722222222222203E-2</c:v>
                </c:pt>
                <c:pt idx="4">
                  <c:v>-8.222222222222221E-3</c:v>
                </c:pt>
                <c:pt idx="5">
                  <c:v>-1.0555555555555561E-3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0-40F7-AE93-8877EEA69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0674128"/>
        <c:axId val="630674456"/>
      </c:barChart>
      <c:catAx>
        <c:axId val="63067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30674456"/>
        <c:crosses val="autoZero"/>
        <c:auto val="1"/>
        <c:lblAlgn val="ctr"/>
        <c:lblOffset val="100"/>
        <c:noMultiLvlLbl val="0"/>
      </c:catAx>
      <c:valAx>
        <c:axId val="630674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3067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Proficiência Global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BC-4B7A-92A5-750E95C414C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2BC-4B7A-92A5-750E95C414C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BC-4B7A-92A5-750E95C414C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2BC-4B7A-92A5-750E95C414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'Globais CFAE'!$C$5:$H$5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'Globais CFAE'!$C$6:$H$6</c:f>
              <c:numCache>
                <c:formatCode>###0</c:formatCode>
                <c:ptCount val="6"/>
                <c:pt idx="0">
                  <c:v>43</c:v>
                </c:pt>
                <c:pt idx="1">
                  <c:v>235</c:v>
                </c:pt>
                <c:pt idx="2">
                  <c:v>466</c:v>
                </c:pt>
                <c:pt idx="3">
                  <c:v>337</c:v>
                </c:pt>
                <c:pt idx="4">
                  <c:v>106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BC-4B7A-92A5-750E95C41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Envolvimento Profissional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F3-4A4C-B47C-4D932E004C5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0F3-4A4C-B47C-4D932E004C5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F3-4A4C-B47C-4D932E004C5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0F3-4A4C-B47C-4D932E004C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'AE_Linda à Velha'!$I$5:$N$5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Velha'!$I$6:$N$6</c:f>
              <c:numCache>
                <c:formatCode>###0</c:formatCode>
                <c:ptCount val="6"/>
                <c:pt idx="0">
                  <c:v>13</c:v>
                </c:pt>
                <c:pt idx="1">
                  <c:v>37</c:v>
                </c:pt>
                <c:pt idx="2">
                  <c:v>51</c:v>
                </c:pt>
                <c:pt idx="3">
                  <c:v>37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D-0241-84AA-5AC1773E1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Proficiência Global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8D-477D-8159-0AEFDDD36F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8D-477D-8159-0AEFDDD36F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8D-477D-8159-0AEFDDD36F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8D-477D-8159-0AEFDDD36F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'Globais CFAE'!$C$5:$H$5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'Globais CFAE'!$C$7:$H$7</c:f>
              <c:numCache>
                <c:formatCode>###0.0%</c:formatCode>
                <c:ptCount val="6"/>
                <c:pt idx="0">
                  <c:v>3.5863219349457881E-2</c:v>
                </c:pt>
                <c:pt idx="1">
                  <c:v>0.19599666388657214</c:v>
                </c:pt>
                <c:pt idx="2">
                  <c:v>0.38865721434528772</c:v>
                </c:pt>
                <c:pt idx="3">
                  <c:v>0.2810675562969141</c:v>
                </c:pt>
                <c:pt idx="4">
                  <c:v>8.8407005838198494E-2</c:v>
                </c:pt>
                <c:pt idx="5">
                  <c:v>1.0008340283569641E-2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8D-477D-8159-0AEFDDD36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Envolvimento Profissional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61-4684-A2A6-EED2E48AF54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61-4684-A2A6-EED2E48AF54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161-4684-A2A6-EED2E48AF54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161-4684-A2A6-EED2E48AF5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'Globais CFAE'!$I$5:$N$5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'Globais CFAE'!$I$6:$N$6</c:f>
              <c:numCache>
                <c:formatCode>###0</c:formatCode>
                <c:ptCount val="6"/>
                <c:pt idx="0">
                  <c:v>76</c:v>
                </c:pt>
                <c:pt idx="1">
                  <c:v>296</c:v>
                </c:pt>
                <c:pt idx="2">
                  <c:v>433</c:v>
                </c:pt>
                <c:pt idx="3">
                  <c:v>332</c:v>
                </c:pt>
                <c:pt idx="4">
                  <c:v>52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61-4684-A2A6-EED2E48AF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Envolvimento Profissional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E3-44F6-9409-02BEEEA619B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E3-44F6-9409-02BEEEA619B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AE3-44F6-9409-02BEEEA619B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AE3-44F6-9409-02BEEEA619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'Globais CFAE'!$I$5:$N$5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'Globais CFAE'!$I$7:$N$7</c:f>
              <c:numCache>
                <c:formatCode>###0.0%</c:formatCode>
                <c:ptCount val="6"/>
                <c:pt idx="0">
                  <c:v>6.3386155129274396E-2</c:v>
                </c:pt>
                <c:pt idx="1">
                  <c:v>0.2468723936613845</c:v>
                </c:pt>
                <c:pt idx="2">
                  <c:v>0.3611342785654712</c:v>
                </c:pt>
                <c:pt idx="3">
                  <c:v>0.27689741451209343</c:v>
                </c:pt>
                <c:pt idx="4">
                  <c:v>4.3369474562135114E-2</c:v>
                </c:pt>
                <c:pt idx="5">
                  <c:v>8.3402835696413675E-3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E3-44F6-9409-02BEEEA61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Recursos Digitais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7E-4984-AC27-2F88F03241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7E-4984-AC27-2F88F032417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7E-4984-AC27-2F88F032417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7E-4984-AC27-2F88F03241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'Globais CFAE'!$O$5:$T$5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'Globais CFAE'!$O$6:$T$6</c:f>
              <c:numCache>
                <c:formatCode>###0</c:formatCode>
                <c:ptCount val="6"/>
                <c:pt idx="0">
                  <c:v>129</c:v>
                </c:pt>
                <c:pt idx="1">
                  <c:v>297</c:v>
                </c:pt>
                <c:pt idx="2">
                  <c:v>405</c:v>
                </c:pt>
                <c:pt idx="3">
                  <c:v>256</c:v>
                </c:pt>
                <c:pt idx="4">
                  <c:v>100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7E-4984-AC27-2F88F0324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Recursos Digitais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77-4C13-8995-94AF3A23B5B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77-4C13-8995-94AF3A23B5B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077-4C13-8995-94AF3A23B5B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077-4C13-8995-94AF3A23B5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'Globais CFAE'!$O$5:$T$5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'Globais CFAE'!$O$7:$T$7</c:f>
              <c:numCache>
                <c:formatCode>###0.0%</c:formatCode>
                <c:ptCount val="6"/>
                <c:pt idx="0">
                  <c:v>0.10758965804837364</c:v>
                </c:pt>
                <c:pt idx="1">
                  <c:v>0.24770642201834864</c:v>
                </c:pt>
                <c:pt idx="2">
                  <c:v>0.33778148457047541</c:v>
                </c:pt>
                <c:pt idx="3">
                  <c:v>0.21351125938281901</c:v>
                </c:pt>
                <c:pt idx="4">
                  <c:v>8.3402835696413671E-2</c:v>
                </c:pt>
                <c:pt idx="5">
                  <c:v>1.0008340283569641E-2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77-4C13-8995-94AF3A23B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Ensino e Aprendizagem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9E-4224-9EA6-B192ACD23BD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9E-4224-9EA6-B192ACD23BD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E9E-4224-9EA6-B192ACD23BD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E9E-4224-9EA6-B192ACD23B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'Globais CFAE'!$U$5:$Z$5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'Globais CFAE'!$U$6:$Z$6</c:f>
              <c:numCache>
                <c:formatCode>###0</c:formatCode>
                <c:ptCount val="6"/>
                <c:pt idx="0">
                  <c:v>242</c:v>
                </c:pt>
                <c:pt idx="1">
                  <c:v>301</c:v>
                </c:pt>
                <c:pt idx="2">
                  <c:v>326</c:v>
                </c:pt>
                <c:pt idx="3">
                  <c:v>230</c:v>
                </c:pt>
                <c:pt idx="4">
                  <c:v>83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9E-4224-9EA6-B192ACD23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Ensino e Aprendizagem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E4-47DE-B4B0-9F29FF56E5C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E4-47DE-B4B0-9F29FF56E5C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E4-47DE-B4B0-9F29FF56E5C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E4-47DE-B4B0-9F29FF56E5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'Globais CFAE'!$U$5:$Z$5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'Globais CFAE'!$U$7:$Z$7</c:f>
              <c:numCache>
                <c:formatCode>###0.0%</c:formatCode>
                <c:ptCount val="6"/>
                <c:pt idx="0">
                  <c:v>0.20183486238532111</c:v>
                </c:pt>
                <c:pt idx="1">
                  <c:v>0.2510425354462052</c:v>
                </c:pt>
                <c:pt idx="2">
                  <c:v>0.2718932443703086</c:v>
                </c:pt>
                <c:pt idx="3">
                  <c:v>0.19182652210175147</c:v>
                </c:pt>
                <c:pt idx="4">
                  <c:v>6.9224353628023358E-2</c:v>
                </c:pt>
                <c:pt idx="5">
                  <c:v>1.4178482068390326E-2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E4-47DE-B4B0-9F29FF56E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Avaliação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30-480C-9801-1615CE6B3C9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30-480C-9801-1615CE6B3C9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130-480C-9801-1615CE6B3C9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130-480C-9801-1615CE6B3C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'Globais CFAE'!$AA$5:$AF$5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'Globais CFAE'!$AA$6:$AF$6</c:f>
              <c:numCache>
                <c:formatCode>###0</c:formatCode>
                <c:ptCount val="6"/>
                <c:pt idx="0">
                  <c:v>136</c:v>
                </c:pt>
                <c:pt idx="1">
                  <c:v>397</c:v>
                </c:pt>
                <c:pt idx="2">
                  <c:v>349</c:v>
                </c:pt>
                <c:pt idx="3">
                  <c:v>218</c:v>
                </c:pt>
                <c:pt idx="4">
                  <c:v>82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30-480C-9801-1615CE6B3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Avaliação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3D-4F5F-82AC-A6720B6EBE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3D-4F5F-82AC-A6720B6EBE3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3D-4F5F-82AC-A6720B6EBE3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3D-4F5F-82AC-A6720B6EBE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'Globais CFAE'!$AA$5:$AF$5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'Globais CFAE'!$AA$7:$AF$7</c:f>
              <c:numCache>
                <c:formatCode>###0.0%</c:formatCode>
                <c:ptCount val="6"/>
                <c:pt idx="0">
                  <c:v>0.1134278565471226</c:v>
                </c:pt>
                <c:pt idx="1">
                  <c:v>0.3311092577147623</c:v>
                </c:pt>
                <c:pt idx="2">
                  <c:v>0.29107589658048372</c:v>
                </c:pt>
                <c:pt idx="3">
                  <c:v>0.18181818181818182</c:v>
                </c:pt>
                <c:pt idx="4">
                  <c:v>6.8390325271059219E-2</c:v>
                </c:pt>
                <c:pt idx="5">
                  <c:v>1.4178482068390326E-2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3D-4F5F-82AC-A6720B6EB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Capacitação dos Aprendentes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8C-49E8-8C73-D2F7337D675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88C-49E8-8C73-D2F7337D675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88C-49E8-8C73-D2F7337D675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88C-49E8-8C73-D2F7337D67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'Globais CFAE'!$AG$5:$AL$5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'Globais CFAE'!$AG$6:$AL$6</c:f>
              <c:numCache>
                <c:formatCode>###0</c:formatCode>
                <c:ptCount val="6"/>
                <c:pt idx="0">
                  <c:v>165</c:v>
                </c:pt>
                <c:pt idx="1">
                  <c:v>253</c:v>
                </c:pt>
                <c:pt idx="2">
                  <c:v>325</c:v>
                </c:pt>
                <c:pt idx="3">
                  <c:v>257</c:v>
                </c:pt>
                <c:pt idx="4">
                  <c:v>156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8C-49E8-8C73-D2F7337D6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Envolvimento Profissional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3AE-C649-A268-9BCF3C04C36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AE-C649-A268-9BCF3C04C3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AE-C649-A268-9BCF3C04C3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3AE-C649-A268-9BCF3C04C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'AE_Linda à Velha'!$I$5:$N$5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Velha'!$I$7:$N$7</c:f>
              <c:numCache>
                <c:formatCode>###0.0%</c:formatCode>
                <c:ptCount val="6"/>
                <c:pt idx="0">
                  <c:v>9.0277777777777762E-2</c:v>
                </c:pt>
                <c:pt idx="1">
                  <c:v>0.25694444444444442</c:v>
                </c:pt>
                <c:pt idx="2">
                  <c:v>0.35416666666666674</c:v>
                </c:pt>
                <c:pt idx="3">
                  <c:v>0.25694444444444442</c:v>
                </c:pt>
                <c:pt idx="4">
                  <c:v>3.4722222222222224E-2</c:v>
                </c:pt>
                <c:pt idx="5">
                  <c:v>6.9444444444444441E-3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4-3041-A0BF-14D3B2FD3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Capacitação dos Aprendentes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50-4582-A4F6-9862A66F1CB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50-4582-A4F6-9862A66F1CB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50-4582-A4F6-9862A66F1CB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50-4582-A4F6-9862A66F1C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'Globais CFAE'!$AG$5:$AL$5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'Globais CFAE'!$AG$7:$AL$7</c:f>
              <c:numCache>
                <c:formatCode>###0.0%</c:formatCode>
                <c:ptCount val="6"/>
                <c:pt idx="0">
                  <c:v>0.13761467889908258</c:v>
                </c:pt>
                <c:pt idx="1">
                  <c:v>0.21100917431192662</c:v>
                </c:pt>
                <c:pt idx="2">
                  <c:v>0.27105921601334443</c:v>
                </c:pt>
                <c:pt idx="3">
                  <c:v>0.21434528773978315</c:v>
                </c:pt>
                <c:pt idx="4">
                  <c:v>0.13010842368640535</c:v>
                </c:pt>
                <c:pt idx="5">
                  <c:v>3.5863219349457881E-2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50-4582-A4F6-9862A66F1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Promoção da Competência digital dos Aprendentes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EB-434D-85C9-498A8FD80C2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EB-434D-85C9-498A8FD80C2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AEB-434D-85C9-498A8FD80C2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AEB-434D-85C9-498A8FD80C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'Globais CFAE'!$AM$5:$AR$5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'Globais CFAE'!$AM$6:$AR$6</c:f>
              <c:numCache>
                <c:formatCode>###0</c:formatCode>
                <c:ptCount val="6"/>
                <c:pt idx="0">
                  <c:v>311</c:v>
                </c:pt>
                <c:pt idx="1">
                  <c:v>235</c:v>
                </c:pt>
                <c:pt idx="2">
                  <c:v>410</c:v>
                </c:pt>
                <c:pt idx="3">
                  <c:v>195</c:v>
                </c:pt>
                <c:pt idx="4">
                  <c:v>38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AEB-434D-85C9-498A8FD80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Promoção da Competência digital dos Aprendentes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77-4D70-B5CA-3EFE0F6AB43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77-4D70-B5CA-3EFE0F6AB43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C77-4D70-B5CA-3EFE0F6AB43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C77-4D70-B5CA-3EFE0F6AB4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'Globais CFAE'!$AM$5:$AR$5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'Globais CFAE'!$AM$7:$AR$7</c:f>
              <c:numCache>
                <c:formatCode>###0.0%</c:formatCode>
                <c:ptCount val="6"/>
                <c:pt idx="0">
                  <c:v>0.25938281901584653</c:v>
                </c:pt>
                <c:pt idx="1">
                  <c:v>0.19599666388657214</c:v>
                </c:pt>
                <c:pt idx="2">
                  <c:v>0.34195162635529608</c:v>
                </c:pt>
                <c:pt idx="3">
                  <c:v>0.16263552960800667</c:v>
                </c:pt>
                <c:pt idx="4">
                  <c:v>3.1693077564637198E-2</c:v>
                </c:pt>
                <c:pt idx="5">
                  <c:v>8.3402835696413675E-3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77-4D70-B5CA-3EFE0F6AB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Proficiência Global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49-452D-B67C-8786D83D402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49-452D-B67C-8786D83D402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649-452D-B67C-8786D83D402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649-452D-B67C-8786D83D40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nacionais'!$C$5:$H$5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'Resultados nacionais'!$C$6:$H$6</c:f>
              <c:numCache>
                <c:formatCode>###0</c:formatCode>
                <c:ptCount val="6"/>
                <c:pt idx="0">
                  <c:v>3479</c:v>
                </c:pt>
                <c:pt idx="1">
                  <c:v>22596</c:v>
                </c:pt>
                <c:pt idx="2">
                  <c:v>41038</c:v>
                </c:pt>
                <c:pt idx="3">
                  <c:v>23570</c:v>
                </c:pt>
                <c:pt idx="4">
                  <c:v>7531</c:v>
                </c:pt>
                <c:pt idx="5">
                  <c:v>1167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649-452D-B67C-8786D83D4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Proficiência Global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2A-4345-ADB4-909F43327D4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2A-4345-ADB4-909F43327D4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B2A-4345-ADB4-909F43327D4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B2A-4345-ADB4-909F43327D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nacionais'!$C$5:$H$5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'Resultados nacionais'!$C$7:$H$7</c:f>
              <c:numCache>
                <c:formatCode>###0.0%</c:formatCode>
                <c:ptCount val="6"/>
                <c:pt idx="0">
                  <c:v>3.5000000000000003E-2</c:v>
                </c:pt>
                <c:pt idx="1">
                  <c:v>0.22700000000000001</c:v>
                </c:pt>
                <c:pt idx="2">
                  <c:v>0.41299999999999998</c:v>
                </c:pt>
                <c:pt idx="3">
                  <c:v>0.23699999999999999</c:v>
                </c:pt>
                <c:pt idx="4">
                  <c:v>7.5999999999999998E-2</c:v>
                </c:pt>
                <c:pt idx="5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2A-4345-ADB4-909F43327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Envolvimento Profissional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CF-4494-87B5-302287FCA9A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CF-4494-87B5-302287FCA9A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CF-4494-87B5-302287FCA9A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CF-4494-87B5-302287FCA9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nacionais'!$I$5:$N$5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'Resultados nacionais'!$I$6:$N$6</c:f>
              <c:numCache>
                <c:formatCode>###0</c:formatCode>
                <c:ptCount val="6"/>
                <c:pt idx="0">
                  <c:v>8004</c:v>
                </c:pt>
                <c:pt idx="1">
                  <c:v>28611</c:v>
                </c:pt>
                <c:pt idx="2">
                  <c:v>34918</c:v>
                </c:pt>
                <c:pt idx="3">
                  <c:v>22401</c:v>
                </c:pt>
                <c:pt idx="4">
                  <c:v>4624</c:v>
                </c:pt>
                <c:pt idx="5">
                  <c:v>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CF-4494-87B5-302287FCA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Envolvimento Profissional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41-4DF7-A3A1-B720A4C061F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41-4DF7-A3A1-B720A4C061F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941-4DF7-A3A1-B720A4C061F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941-4DF7-A3A1-B720A4C061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nacionais'!$I$5:$N$5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'Resultados nacionais'!$I$7:$N$7</c:f>
              <c:numCache>
                <c:formatCode>###0.0%</c:formatCode>
                <c:ptCount val="6"/>
                <c:pt idx="0">
                  <c:v>8.1000000000000003E-2</c:v>
                </c:pt>
                <c:pt idx="1">
                  <c:v>0.28799999999999998</c:v>
                </c:pt>
                <c:pt idx="2">
                  <c:v>0.35099999999999998</c:v>
                </c:pt>
                <c:pt idx="3">
                  <c:v>0.22500000000000001</c:v>
                </c:pt>
                <c:pt idx="4">
                  <c:v>4.7E-2</c:v>
                </c:pt>
                <c:pt idx="5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41-4DF7-A3A1-B720A4C06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Recursos Digitais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1A-4575-ADC0-7015474A36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1A-4575-ADC0-7015474A36E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A1A-4575-ADC0-7015474A36E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A1A-4575-ADC0-7015474A36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nacionais'!$O$5:$T$5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'Resultados nacionais'!$O$6:$T$6</c:f>
              <c:numCache>
                <c:formatCode>###0</c:formatCode>
                <c:ptCount val="6"/>
                <c:pt idx="0">
                  <c:v>13200</c:v>
                </c:pt>
                <c:pt idx="1">
                  <c:v>27451</c:v>
                </c:pt>
                <c:pt idx="2">
                  <c:v>31326</c:v>
                </c:pt>
                <c:pt idx="3">
                  <c:v>19998</c:v>
                </c:pt>
                <c:pt idx="4">
                  <c:v>6401</c:v>
                </c:pt>
                <c:pt idx="5">
                  <c:v>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A1A-4575-ADC0-7015474A3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Recursos Digitais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36-49A2-AFCA-CCAF11FD114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36-49A2-AFCA-CCAF11FD114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36-49A2-AFCA-CCAF11FD114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936-49A2-AFCA-CCAF11FD11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nacionais'!$O$5:$T$5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'Resultados nacionais'!$O$7:$T$7</c:f>
              <c:numCache>
                <c:formatCode>###0.0%</c:formatCode>
                <c:ptCount val="6"/>
                <c:pt idx="0">
                  <c:v>0.13300000000000001</c:v>
                </c:pt>
                <c:pt idx="1">
                  <c:v>0.27600000000000002</c:v>
                </c:pt>
                <c:pt idx="2">
                  <c:v>0.315</c:v>
                </c:pt>
                <c:pt idx="3">
                  <c:v>0.20100000000000001</c:v>
                </c:pt>
                <c:pt idx="4">
                  <c:v>6.4000000000000001E-2</c:v>
                </c:pt>
                <c:pt idx="5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36-49A2-AFCA-CCAF11FD1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Ensino e Aprendizagem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43-4040-A619-8AB9FB1A521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43-4040-A619-8AB9FB1A521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143-4040-A619-8AB9FB1A521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143-4040-A619-8AB9FB1A52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nacionais'!$U$5:$Z$5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'Resultados nacionais'!$U$6:$Z$6</c:f>
              <c:numCache>
                <c:formatCode>###0</c:formatCode>
                <c:ptCount val="6"/>
                <c:pt idx="0">
                  <c:v>20646</c:v>
                </c:pt>
                <c:pt idx="1">
                  <c:v>28409</c:v>
                </c:pt>
                <c:pt idx="2">
                  <c:v>27409</c:v>
                </c:pt>
                <c:pt idx="3">
                  <c:v>16526</c:v>
                </c:pt>
                <c:pt idx="4">
                  <c:v>5071</c:v>
                </c:pt>
                <c:pt idx="5">
                  <c:v>1320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43-4040-A619-8AB9FB1A5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Recursos Digitais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6C-0041-ABD6-199D1D8E89F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16C-0041-ABD6-199D1D8E89F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6C-0041-ABD6-199D1D8E89F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16C-0041-ABD6-199D1D8E89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'AE_Linda à Velha'!$O$5:$T$5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Velha'!$O$6:$T$6</c:f>
              <c:numCache>
                <c:formatCode>###0</c:formatCode>
                <c:ptCount val="6"/>
                <c:pt idx="0">
                  <c:v>22</c:v>
                </c:pt>
                <c:pt idx="1">
                  <c:v>47</c:v>
                </c:pt>
                <c:pt idx="2">
                  <c:v>41</c:v>
                </c:pt>
                <c:pt idx="3">
                  <c:v>24</c:v>
                </c:pt>
                <c:pt idx="4">
                  <c:v>8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D-1D4D-ADD2-7591E96D8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Ensino e Aprendizagem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12-4743-AE63-79AF893B975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12-4743-AE63-79AF893B975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12-4743-AE63-79AF893B975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12-4743-AE63-79AF893B97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nacionais'!$U$5:$Z$5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'Resultados nacionais'!$U$7:$Z$7</c:f>
              <c:numCache>
                <c:formatCode>###0.0%</c:formatCode>
                <c:ptCount val="6"/>
                <c:pt idx="0">
                  <c:v>0.20799999999999999</c:v>
                </c:pt>
                <c:pt idx="1">
                  <c:v>0.28599999999999998</c:v>
                </c:pt>
                <c:pt idx="2">
                  <c:v>0.27600000000000002</c:v>
                </c:pt>
                <c:pt idx="3">
                  <c:v>0.16600000000000001</c:v>
                </c:pt>
                <c:pt idx="4">
                  <c:v>5.0999999999999997E-2</c:v>
                </c:pt>
                <c:pt idx="5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12-4743-AE63-79AF893B9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Avaliação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85-4A86-8C01-C508CE03CF2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85-4A86-8C01-C508CE03CF2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185-4A86-8C01-C508CE03CF2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185-4A86-8C01-C508CE03CF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nacionais'!$AA$5:$AF$5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'Resultados nacionais'!$AA$6:$AF$6</c:f>
              <c:numCache>
                <c:formatCode>###0</c:formatCode>
                <c:ptCount val="6"/>
                <c:pt idx="0">
                  <c:v>11857</c:v>
                </c:pt>
                <c:pt idx="1">
                  <c:v>35570</c:v>
                </c:pt>
                <c:pt idx="2">
                  <c:v>30722</c:v>
                </c:pt>
                <c:pt idx="3">
                  <c:v>14590</c:v>
                </c:pt>
                <c:pt idx="4">
                  <c:v>5270</c:v>
                </c:pt>
                <c:pt idx="5">
                  <c:v>1372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85-4A86-8C01-C508CE03C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Avaliação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79-4FAA-9DF4-97B374BF46B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79-4FAA-9DF4-97B374BF46B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79-4FAA-9DF4-97B374BF46B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79-4FAA-9DF4-97B374BF46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nacionais'!$AA$5:$AF$5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'Resultados nacionais'!$AA$7:$AF$7</c:f>
              <c:numCache>
                <c:formatCode>###0.0%</c:formatCode>
                <c:ptCount val="6"/>
                <c:pt idx="0">
                  <c:v>0.11899999999999999</c:v>
                </c:pt>
                <c:pt idx="1">
                  <c:v>0.35799999999999998</c:v>
                </c:pt>
                <c:pt idx="2">
                  <c:v>0.309</c:v>
                </c:pt>
                <c:pt idx="3">
                  <c:v>0.14699999999999999</c:v>
                </c:pt>
                <c:pt idx="4">
                  <c:v>5.2999999999999999E-2</c:v>
                </c:pt>
                <c:pt idx="5">
                  <c:v>1.4E-2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79-4FAA-9DF4-97B374BF4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Capacitação dos Aprendentes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7A-408F-A185-3164730630C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7A-408F-A185-3164730630C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7A-408F-A185-3164730630C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B7A-408F-A185-3164730630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nacionais'!$AG$5:$AL$5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'Resultados nacionais'!$AG$6:$AL$6</c:f>
              <c:numCache>
                <c:formatCode>###0</c:formatCode>
                <c:ptCount val="6"/>
                <c:pt idx="0">
                  <c:v>13414</c:v>
                </c:pt>
                <c:pt idx="1">
                  <c:v>22586</c:v>
                </c:pt>
                <c:pt idx="2">
                  <c:v>27657</c:v>
                </c:pt>
                <c:pt idx="3">
                  <c:v>21150</c:v>
                </c:pt>
                <c:pt idx="4">
                  <c:v>11560</c:v>
                </c:pt>
                <c:pt idx="5">
                  <c:v>3014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7A-408F-A185-316473063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Capacitação dos Aprendentes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26-4A41-9532-20339FA8F4B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26-4A41-9532-20339FA8F4B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B26-4A41-9532-20339FA8F4B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B26-4A41-9532-20339FA8F4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nacionais'!$AG$5:$AL$5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'Resultados nacionais'!$AG$7:$AL$7</c:f>
              <c:numCache>
                <c:formatCode>###0.0%</c:formatCode>
                <c:ptCount val="6"/>
                <c:pt idx="0">
                  <c:v>0.13500000000000001</c:v>
                </c:pt>
                <c:pt idx="1">
                  <c:v>0.22700000000000001</c:v>
                </c:pt>
                <c:pt idx="2">
                  <c:v>0.27800000000000002</c:v>
                </c:pt>
                <c:pt idx="3">
                  <c:v>0.21299999999999999</c:v>
                </c:pt>
                <c:pt idx="4">
                  <c:v>0.11600000000000001</c:v>
                </c:pt>
                <c:pt idx="5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26-4A41-9532-20339FA8F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Promoção da Competência digital dos Aprendentes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C0-405D-BC74-E74F053B835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C0-405D-BC74-E74F053B835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C0-405D-BC74-E74F053B835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C0-405D-BC74-E74F053B83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nacionais'!$AM$5:$AR$5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'Resultados nacionais'!$AM$6:$AR$6</c:f>
              <c:numCache>
                <c:formatCode>###0</c:formatCode>
                <c:ptCount val="6"/>
                <c:pt idx="0">
                  <c:v>27972</c:v>
                </c:pt>
                <c:pt idx="1">
                  <c:v>22044</c:v>
                </c:pt>
                <c:pt idx="2">
                  <c:v>31857</c:v>
                </c:pt>
                <c:pt idx="3">
                  <c:v>13194</c:v>
                </c:pt>
                <c:pt idx="4">
                  <c:v>3537</c:v>
                </c:pt>
                <c:pt idx="5">
                  <c:v>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C0-405D-BC74-E74F053B8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Promoção da Competência digital dos Aprendentes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26-4D4C-A9EF-8D43C066F8D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26-4D4C-A9EF-8D43C066F8D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26-4D4C-A9EF-8D43C066F8D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26-4D4C-A9EF-8D43C066F8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nacionais'!$AM$5:$AR$5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'Resultados nacionais'!$AM$7:$AR$7</c:f>
              <c:numCache>
                <c:formatCode>###0.0%</c:formatCode>
                <c:ptCount val="6"/>
                <c:pt idx="0">
                  <c:v>0.28100000000000003</c:v>
                </c:pt>
                <c:pt idx="1">
                  <c:v>0.222</c:v>
                </c:pt>
                <c:pt idx="2">
                  <c:v>0.32100000000000001</c:v>
                </c:pt>
                <c:pt idx="3">
                  <c:v>0.13300000000000001</c:v>
                </c:pt>
                <c:pt idx="4">
                  <c:v>3.5999999999999997E-2</c:v>
                </c:pt>
                <c:pt idx="5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26-4D4C-A9EF-8D43C066F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Recursos Digitais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E0-0E4C-A040-F3A626A0CB0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1E0-0E4C-A040-F3A626A0CB0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E0-0E4C-A040-F3A626A0CB0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1E0-0E4C-A040-F3A626A0CB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'AE_Linda à Velha'!$O$5:$T$5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Velha'!$O$7:$T$7</c:f>
              <c:numCache>
                <c:formatCode>###0.0%</c:formatCode>
                <c:ptCount val="6"/>
                <c:pt idx="0">
                  <c:v>0.15277777777777779</c:v>
                </c:pt>
                <c:pt idx="1">
                  <c:v>0.32638888888888895</c:v>
                </c:pt>
                <c:pt idx="2">
                  <c:v>0.28472222222222221</c:v>
                </c:pt>
                <c:pt idx="3">
                  <c:v>0.16666666666666663</c:v>
                </c:pt>
                <c:pt idx="4">
                  <c:v>5.5555555555555552E-2</c:v>
                </c:pt>
                <c:pt idx="5">
                  <c:v>1.3888888888888888E-2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13-B849-929D-B824027AD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Ensino e Aprendizagem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98-1243-B862-CDE302010B3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F98-1243-B862-CDE302010B3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F98-1243-B862-CDE302010B3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F98-1243-B862-CDE302010B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'AE_Linda à Velha'!$U$5:$Z$5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Velha'!$U$6:$Z$6</c:f>
              <c:numCache>
                <c:formatCode>###0</c:formatCode>
                <c:ptCount val="6"/>
                <c:pt idx="0">
                  <c:v>36</c:v>
                </c:pt>
                <c:pt idx="1">
                  <c:v>42</c:v>
                </c:pt>
                <c:pt idx="2">
                  <c:v>33</c:v>
                </c:pt>
                <c:pt idx="3">
                  <c:v>26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5-DB4A-921C-E63A32081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Ensino e Aprendizagem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5F-3E42-BCEF-964C4BB5F4D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55F-3E42-BCEF-964C4BB5F4D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55F-3E42-BCEF-964C4BB5F4D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55F-3E42-BCEF-964C4BB5F4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'AE_Linda à Velha'!$U$5:$Z$5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Velha'!$U$7:$Z$7</c:f>
              <c:numCache>
                <c:formatCode>###0.0%</c:formatCode>
                <c:ptCount val="6"/>
                <c:pt idx="0">
                  <c:v>0.25</c:v>
                </c:pt>
                <c:pt idx="1">
                  <c:v>0.29166666666666669</c:v>
                </c:pt>
                <c:pt idx="2">
                  <c:v>0.22916666666666663</c:v>
                </c:pt>
                <c:pt idx="3">
                  <c:v>0.18055555555555552</c:v>
                </c:pt>
                <c:pt idx="4">
                  <c:v>4.1666666666666657E-2</c:v>
                </c:pt>
                <c:pt idx="5">
                  <c:v>6.9444444444444441E-3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C-6E40-99C1-9D3583E17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165088"/>
        <c:axId val="1797579840"/>
      </c:barChart>
      <c:catAx>
        <c:axId val="17391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7579840"/>
        <c:crosses val="autoZero"/>
        <c:auto val="1"/>
        <c:lblAlgn val="ctr"/>
        <c:lblOffset val="100"/>
        <c:noMultiLvlLbl val="0"/>
      </c:catAx>
      <c:valAx>
        <c:axId val="1797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391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Avaliação (frequência)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99-4E42-8676-721448FAE72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499-4E42-8676-721448FAE72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99-4E42-8676-721448FAE72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499-4E42-8676-721448FAE7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'AE_Linda à Velha'!$AA$5:$AF$5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</c:strCache>
            </c:strRef>
          </c:cat>
          <c:val>
            <c:numRef>
              <c:f>'AE_Linda à Velha'!$AA$6:$AF$6</c:f>
              <c:numCache>
                <c:formatCode>###0</c:formatCode>
                <c:ptCount val="6"/>
                <c:pt idx="0">
                  <c:v>10</c:v>
                </c:pt>
                <c:pt idx="1">
                  <c:v>59</c:v>
                </c:pt>
                <c:pt idx="2">
                  <c:v>40</c:v>
                </c:pt>
                <c:pt idx="3">
                  <c:v>27</c:v>
                </c:pt>
                <c:pt idx="4">
                  <c:v>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7-E14A-B876-1E0C6D599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65600"/>
        <c:axId val="1904600304"/>
      </c:barChart>
      <c:catAx>
        <c:axId val="16558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4600304"/>
        <c:crosses val="autoZero"/>
        <c:auto val="1"/>
        <c:lblAlgn val="ctr"/>
        <c:lblOffset val="100"/>
        <c:noMultiLvlLbl val="0"/>
      </c:catAx>
      <c:valAx>
        <c:axId val="19046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558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13" Type="http://schemas.openxmlformats.org/officeDocument/2006/relationships/chart" Target="../charts/chart41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Relationship Id="rId14" Type="http://schemas.openxmlformats.org/officeDocument/2006/relationships/chart" Target="../charts/chart4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13" Type="http://schemas.openxmlformats.org/officeDocument/2006/relationships/chart" Target="../charts/chart55.xml"/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12" Type="http://schemas.openxmlformats.org/officeDocument/2006/relationships/chart" Target="../charts/chart54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11" Type="http://schemas.openxmlformats.org/officeDocument/2006/relationships/chart" Target="../charts/chart53.xml"/><Relationship Id="rId5" Type="http://schemas.openxmlformats.org/officeDocument/2006/relationships/chart" Target="../charts/chart47.xml"/><Relationship Id="rId10" Type="http://schemas.openxmlformats.org/officeDocument/2006/relationships/chart" Target="../charts/chart52.xml"/><Relationship Id="rId4" Type="http://schemas.openxmlformats.org/officeDocument/2006/relationships/chart" Target="../charts/chart46.xml"/><Relationship Id="rId9" Type="http://schemas.openxmlformats.org/officeDocument/2006/relationships/chart" Target="../charts/chart51.xml"/><Relationship Id="rId14" Type="http://schemas.openxmlformats.org/officeDocument/2006/relationships/chart" Target="../charts/chart5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44450</xdr:colOff>
      <xdr:row>12</xdr:row>
      <xdr:rowOff>190500</xdr:rowOff>
    </xdr:from>
    <xdr:to>
      <xdr:col>6</xdr:col>
      <xdr:colOff>44450</xdr:colOff>
      <xdr:row>26</xdr:row>
      <xdr:rowOff>25400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19BB90F-28D8-B84E-BF85-6ACBCC858B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387350</xdr:colOff>
      <xdr:row>13</xdr:row>
      <xdr:rowOff>0</xdr:rowOff>
    </xdr:from>
    <xdr:to>
      <xdr:col>12</xdr:col>
      <xdr:colOff>6350</xdr:colOff>
      <xdr:row>26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9601904-831A-0D42-AB09-1038397E7B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50800</xdr:colOff>
      <xdr:row>26</xdr:row>
      <xdr:rowOff>165100</xdr:rowOff>
    </xdr:from>
    <xdr:to>
      <xdr:col>6</xdr:col>
      <xdr:colOff>50800</xdr:colOff>
      <xdr:row>40</xdr:row>
      <xdr:rowOff>63500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1566BBC-216C-6344-A8D1-5EC0F8A4C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393700</xdr:colOff>
      <xdr:row>26</xdr:row>
      <xdr:rowOff>177800</xdr:rowOff>
    </xdr:from>
    <xdr:to>
      <xdr:col>12</xdr:col>
      <xdr:colOff>12700</xdr:colOff>
      <xdr:row>40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92418DD-82AA-8F4A-AFDA-BCEF38100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6</xdr:col>
      <xdr:colOff>0</xdr:colOff>
      <xdr:row>54</xdr:row>
      <xdr:rowOff>101600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89FFFD6-CA08-0044-B7D9-0D50A3798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342900</xdr:colOff>
      <xdr:row>41</xdr:row>
      <xdr:rowOff>12700</xdr:rowOff>
    </xdr:from>
    <xdr:to>
      <xdr:col>11</xdr:col>
      <xdr:colOff>787400</xdr:colOff>
      <xdr:row>54</xdr:row>
      <xdr:rowOff>114300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8649566-783C-C94F-9456-6B3448E56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6</xdr:col>
      <xdr:colOff>0</xdr:colOff>
      <xdr:row>69</xdr:row>
      <xdr:rowOff>101600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C22D964-13A7-4B4B-930D-1C7102FE8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342900</xdr:colOff>
      <xdr:row>56</xdr:row>
      <xdr:rowOff>12700</xdr:rowOff>
    </xdr:from>
    <xdr:to>
      <xdr:col>11</xdr:col>
      <xdr:colOff>787400</xdr:colOff>
      <xdr:row>69</xdr:row>
      <xdr:rowOff>114300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D9DD1AF-44FF-6244-9719-18A45F3B2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6</xdr:col>
      <xdr:colOff>0</xdr:colOff>
      <xdr:row>84</xdr:row>
      <xdr:rowOff>101600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32DC1414-E9D6-7C40-BB98-6ACD2BAD3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342900</xdr:colOff>
      <xdr:row>71</xdr:row>
      <xdr:rowOff>12700</xdr:rowOff>
    </xdr:from>
    <xdr:to>
      <xdr:col>11</xdr:col>
      <xdr:colOff>787400</xdr:colOff>
      <xdr:row>84</xdr:row>
      <xdr:rowOff>114300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549EAE41-A74E-1042-A00E-4DFD8C618F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86</xdr:row>
      <xdr:rowOff>0</xdr:rowOff>
    </xdr:from>
    <xdr:to>
      <xdr:col>6</xdr:col>
      <xdr:colOff>0</xdr:colOff>
      <xdr:row>99</xdr:row>
      <xdr:rowOff>101600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AF88805-CCF6-E747-BCD7-F903451D4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342900</xdr:colOff>
      <xdr:row>86</xdr:row>
      <xdr:rowOff>12700</xdr:rowOff>
    </xdr:from>
    <xdr:to>
      <xdr:col>11</xdr:col>
      <xdr:colOff>787400</xdr:colOff>
      <xdr:row>99</xdr:row>
      <xdr:rowOff>114300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AE3E2CA8-155E-F34F-808D-999E869F7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101</xdr:row>
      <xdr:rowOff>0</xdr:rowOff>
    </xdr:from>
    <xdr:to>
      <xdr:col>6</xdr:col>
      <xdr:colOff>0</xdr:colOff>
      <xdr:row>114</xdr:row>
      <xdr:rowOff>101600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7508A2C9-1D2E-9048-8808-6AEECCAF8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342900</xdr:colOff>
      <xdr:row>101</xdr:row>
      <xdr:rowOff>12700</xdr:rowOff>
    </xdr:from>
    <xdr:to>
      <xdr:col>11</xdr:col>
      <xdr:colOff>787400</xdr:colOff>
      <xdr:row>114</xdr:row>
      <xdr:rowOff>114300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E546E391-E4C4-FB46-A6EA-146CEE235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485282</xdr:colOff>
      <xdr:row>12</xdr:row>
      <xdr:rowOff>196740</xdr:rowOff>
    </xdr:from>
    <xdr:to>
      <xdr:col>17</xdr:col>
      <xdr:colOff>755431</xdr:colOff>
      <xdr:row>26</xdr:row>
      <xdr:rowOff>24633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65D32188-C2DD-4E24-B1EC-316E00C3FB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780064</xdr:colOff>
      <xdr:row>13</xdr:row>
      <xdr:rowOff>16094</xdr:rowOff>
    </xdr:from>
    <xdr:to>
      <xdr:col>24</xdr:col>
      <xdr:colOff>229092</xdr:colOff>
      <xdr:row>26</xdr:row>
      <xdr:rowOff>24633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A7ED940A-6787-4C97-9E0E-4E91BBD31C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484461</xdr:colOff>
      <xdr:row>26</xdr:row>
      <xdr:rowOff>180645</xdr:rowOff>
    </xdr:from>
    <xdr:to>
      <xdr:col>17</xdr:col>
      <xdr:colOff>739009</xdr:colOff>
      <xdr:row>40</xdr:row>
      <xdr:rowOff>73901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EDC74B8E-92CD-4CED-A55A-4AB9BEC45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18</xdr:col>
      <xdr:colOff>780065</xdr:colOff>
      <xdr:row>26</xdr:row>
      <xdr:rowOff>196740</xdr:rowOff>
    </xdr:from>
    <xdr:to>
      <xdr:col>24</xdr:col>
      <xdr:colOff>311204</xdr:colOff>
      <xdr:row>40</xdr:row>
      <xdr:rowOff>73901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FB77A491-2DD8-4188-8C16-79FA9AB640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460647</xdr:colOff>
      <xdr:row>41</xdr:row>
      <xdr:rowOff>48940</xdr:rowOff>
    </xdr:from>
    <xdr:to>
      <xdr:col>17</xdr:col>
      <xdr:colOff>730798</xdr:colOff>
      <xdr:row>54</xdr:row>
      <xdr:rowOff>147801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D60AB379-DF8B-4006-B974-10FAFAE3CF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18</xdr:col>
      <xdr:colOff>755432</xdr:colOff>
      <xdr:row>41</xdr:row>
      <xdr:rowOff>73573</xdr:rowOff>
    </xdr:from>
    <xdr:to>
      <xdr:col>24</xdr:col>
      <xdr:colOff>302993</xdr:colOff>
      <xdr:row>54</xdr:row>
      <xdr:rowOff>131379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44200CB6-9686-408F-86B8-64245D29E2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452438</xdr:colOff>
      <xdr:row>56</xdr:row>
      <xdr:rowOff>57478</xdr:rowOff>
    </xdr:from>
    <xdr:to>
      <xdr:col>17</xdr:col>
      <xdr:colOff>665109</xdr:colOff>
      <xdr:row>69</xdr:row>
      <xdr:rowOff>114957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1694D51D-568B-46E2-86EA-3E7601F6CF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18</xdr:col>
      <xdr:colOff>780064</xdr:colOff>
      <xdr:row>56</xdr:row>
      <xdr:rowOff>65361</xdr:rowOff>
    </xdr:from>
    <xdr:to>
      <xdr:col>24</xdr:col>
      <xdr:colOff>287392</xdr:colOff>
      <xdr:row>69</xdr:row>
      <xdr:rowOff>73901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9B91ECFB-C3A3-4938-9721-F5FF52785D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</xdr:col>
      <xdr:colOff>452436</xdr:colOff>
      <xdr:row>71</xdr:row>
      <xdr:rowOff>7883</xdr:rowOff>
    </xdr:from>
    <xdr:to>
      <xdr:col>17</xdr:col>
      <xdr:colOff>673319</xdr:colOff>
      <xdr:row>84</xdr:row>
      <xdr:rowOff>188857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6F0FFA35-4132-4FDC-9FDD-1B57CD8977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18</xdr:col>
      <xdr:colOff>739829</xdr:colOff>
      <xdr:row>71</xdr:row>
      <xdr:rowOff>24306</xdr:rowOff>
    </xdr:from>
    <xdr:to>
      <xdr:col>24</xdr:col>
      <xdr:colOff>286570</xdr:colOff>
      <xdr:row>85</xdr:row>
      <xdr:rowOff>8540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3794C30A-6A4B-4236-AB51-043A7DECC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12</xdr:col>
      <xdr:colOff>435195</xdr:colOff>
      <xdr:row>86</xdr:row>
      <xdr:rowOff>90322</xdr:rowOff>
    </xdr:from>
    <xdr:to>
      <xdr:col>17</xdr:col>
      <xdr:colOff>640476</xdr:colOff>
      <xdr:row>99</xdr:row>
      <xdr:rowOff>98535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AEAA53D7-A527-401E-827D-8279198B3F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18</xdr:col>
      <xdr:colOff>706164</xdr:colOff>
      <xdr:row>86</xdr:row>
      <xdr:rowOff>131051</xdr:rowOff>
    </xdr:from>
    <xdr:to>
      <xdr:col>24</xdr:col>
      <xdr:colOff>270148</xdr:colOff>
      <xdr:row>99</xdr:row>
      <xdr:rowOff>57479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941FCEB2-0B2D-4310-A257-2D22E55B88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12</xdr:col>
      <xdr:colOff>435194</xdr:colOff>
      <xdr:row>101</xdr:row>
      <xdr:rowOff>16092</xdr:rowOff>
    </xdr:from>
    <xdr:to>
      <xdr:col>17</xdr:col>
      <xdr:colOff>640475</xdr:colOff>
      <xdr:row>114</xdr:row>
      <xdr:rowOff>123168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FFE41A5E-F301-4EEF-9F11-7A184D07D2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18</xdr:col>
      <xdr:colOff>689742</xdr:colOff>
      <xdr:row>101</xdr:row>
      <xdr:rowOff>32514</xdr:rowOff>
    </xdr:from>
    <xdr:to>
      <xdr:col>24</xdr:col>
      <xdr:colOff>245515</xdr:colOff>
      <xdr:row>114</xdr:row>
      <xdr:rowOff>131379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F8E49F74-AEC3-4B39-81B1-30FE2B9ED5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44450</xdr:colOff>
      <xdr:row>10</xdr:row>
      <xdr:rowOff>190500</xdr:rowOff>
    </xdr:from>
    <xdr:to>
      <xdr:col>6</xdr:col>
      <xdr:colOff>44450</xdr:colOff>
      <xdr:row>24</xdr:row>
      <xdr:rowOff>25400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E2200CD-9157-4650-9614-7DDDFD17A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387350</xdr:colOff>
      <xdr:row>11</xdr:row>
      <xdr:rowOff>0</xdr:rowOff>
    </xdr:from>
    <xdr:to>
      <xdr:col>12</xdr:col>
      <xdr:colOff>6350</xdr:colOff>
      <xdr:row>24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D5A250D-011C-4E30-A841-12FB17578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50800</xdr:colOff>
      <xdr:row>24</xdr:row>
      <xdr:rowOff>165100</xdr:rowOff>
    </xdr:from>
    <xdr:to>
      <xdr:col>6</xdr:col>
      <xdr:colOff>50800</xdr:colOff>
      <xdr:row>38</xdr:row>
      <xdr:rowOff>63500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9ADBF6E-0F6A-450E-A671-86B7B4A7B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393700</xdr:colOff>
      <xdr:row>24</xdr:row>
      <xdr:rowOff>177800</xdr:rowOff>
    </xdr:from>
    <xdr:to>
      <xdr:col>12</xdr:col>
      <xdr:colOff>12700</xdr:colOff>
      <xdr:row>38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FF033A6-7102-4939-AB6A-90BAB4B71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6</xdr:col>
      <xdr:colOff>0</xdr:colOff>
      <xdr:row>52</xdr:row>
      <xdr:rowOff>101600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5EBCBBA-F7B7-4D00-8DE2-101074D99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342900</xdr:colOff>
      <xdr:row>39</xdr:row>
      <xdr:rowOff>12700</xdr:rowOff>
    </xdr:from>
    <xdr:to>
      <xdr:col>11</xdr:col>
      <xdr:colOff>787400</xdr:colOff>
      <xdr:row>52</xdr:row>
      <xdr:rowOff>114300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4F2B77A-FF51-419A-88CE-9FF916C96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6</xdr:col>
      <xdr:colOff>0</xdr:colOff>
      <xdr:row>67</xdr:row>
      <xdr:rowOff>101600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95AD1B7-EA09-487D-A539-F2F32AA32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342900</xdr:colOff>
      <xdr:row>54</xdr:row>
      <xdr:rowOff>12700</xdr:rowOff>
    </xdr:from>
    <xdr:to>
      <xdr:col>11</xdr:col>
      <xdr:colOff>787400</xdr:colOff>
      <xdr:row>67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B0F88C4-8453-421F-BF19-DF9B5C682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6</xdr:col>
      <xdr:colOff>0</xdr:colOff>
      <xdr:row>82</xdr:row>
      <xdr:rowOff>101600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5BA4AD53-B4CE-43BB-8924-A00414E23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342900</xdr:colOff>
      <xdr:row>69</xdr:row>
      <xdr:rowOff>12700</xdr:rowOff>
    </xdr:from>
    <xdr:to>
      <xdr:col>11</xdr:col>
      <xdr:colOff>787400</xdr:colOff>
      <xdr:row>82</xdr:row>
      <xdr:rowOff>114300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6C57AF14-BDDC-482D-9F25-DABDCF3C4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84</xdr:row>
      <xdr:rowOff>0</xdr:rowOff>
    </xdr:from>
    <xdr:to>
      <xdr:col>6</xdr:col>
      <xdr:colOff>0</xdr:colOff>
      <xdr:row>97</xdr:row>
      <xdr:rowOff>101600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31B13D78-B57F-4B80-9EC6-670CBC92A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342900</xdr:colOff>
      <xdr:row>84</xdr:row>
      <xdr:rowOff>12700</xdr:rowOff>
    </xdr:from>
    <xdr:to>
      <xdr:col>11</xdr:col>
      <xdr:colOff>787400</xdr:colOff>
      <xdr:row>97</xdr:row>
      <xdr:rowOff>114300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F8D883B-3128-4D39-964B-EE143B568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99</xdr:row>
      <xdr:rowOff>0</xdr:rowOff>
    </xdr:from>
    <xdr:to>
      <xdr:col>6</xdr:col>
      <xdr:colOff>0</xdr:colOff>
      <xdr:row>112</xdr:row>
      <xdr:rowOff>101600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B89E2C7A-E120-4953-94AD-B8D5D8A44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342900</xdr:colOff>
      <xdr:row>99</xdr:row>
      <xdr:rowOff>12700</xdr:rowOff>
    </xdr:from>
    <xdr:to>
      <xdr:col>11</xdr:col>
      <xdr:colOff>787400</xdr:colOff>
      <xdr:row>112</xdr:row>
      <xdr:rowOff>114300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5AD2170C-BF7A-4DF2-9967-E537A9AB2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44450</xdr:colOff>
      <xdr:row>10</xdr:row>
      <xdr:rowOff>190500</xdr:rowOff>
    </xdr:from>
    <xdr:to>
      <xdr:col>6</xdr:col>
      <xdr:colOff>44450</xdr:colOff>
      <xdr:row>24</xdr:row>
      <xdr:rowOff>25400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F59156-6A2F-4F42-A77B-F39592DCD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387350</xdr:colOff>
      <xdr:row>11</xdr:row>
      <xdr:rowOff>0</xdr:rowOff>
    </xdr:from>
    <xdr:to>
      <xdr:col>12</xdr:col>
      <xdr:colOff>6350</xdr:colOff>
      <xdr:row>24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7003B5E-9E67-4C9C-8A74-F2719097C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50800</xdr:colOff>
      <xdr:row>24</xdr:row>
      <xdr:rowOff>165100</xdr:rowOff>
    </xdr:from>
    <xdr:to>
      <xdr:col>6</xdr:col>
      <xdr:colOff>50800</xdr:colOff>
      <xdr:row>38</xdr:row>
      <xdr:rowOff>63500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05C3611-81E8-43AC-9359-994E2EB2B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393700</xdr:colOff>
      <xdr:row>24</xdr:row>
      <xdr:rowOff>177800</xdr:rowOff>
    </xdr:from>
    <xdr:to>
      <xdr:col>12</xdr:col>
      <xdr:colOff>12700</xdr:colOff>
      <xdr:row>38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591F450-5C1E-4A22-A658-97E62E625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6</xdr:col>
      <xdr:colOff>0</xdr:colOff>
      <xdr:row>52</xdr:row>
      <xdr:rowOff>101600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909884C-C8DC-4691-AAA0-E2347A2C0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342900</xdr:colOff>
      <xdr:row>39</xdr:row>
      <xdr:rowOff>12700</xdr:rowOff>
    </xdr:from>
    <xdr:to>
      <xdr:col>11</xdr:col>
      <xdr:colOff>787400</xdr:colOff>
      <xdr:row>52</xdr:row>
      <xdr:rowOff>114300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E555922-64BA-4D92-A775-A6F2C53C6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6</xdr:col>
      <xdr:colOff>0</xdr:colOff>
      <xdr:row>67</xdr:row>
      <xdr:rowOff>101600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E592D49-BEDC-4B88-B010-E9478C8C8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342900</xdr:colOff>
      <xdr:row>54</xdr:row>
      <xdr:rowOff>12700</xdr:rowOff>
    </xdr:from>
    <xdr:to>
      <xdr:col>11</xdr:col>
      <xdr:colOff>787400</xdr:colOff>
      <xdr:row>67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B623B26D-2B24-4CC7-A2A3-9F5CCD9F4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6</xdr:col>
      <xdr:colOff>0</xdr:colOff>
      <xdr:row>82</xdr:row>
      <xdr:rowOff>101600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A104EBC-B31D-4D70-9DF5-828B13268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342900</xdr:colOff>
      <xdr:row>69</xdr:row>
      <xdr:rowOff>12700</xdr:rowOff>
    </xdr:from>
    <xdr:to>
      <xdr:col>11</xdr:col>
      <xdr:colOff>787400</xdr:colOff>
      <xdr:row>82</xdr:row>
      <xdr:rowOff>114300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624E565C-5613-45CE-8156-DCA1BA7A06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84</xdr:row>
      <xdr:rowOff>0</xdr:rowOff>
    </xdr:from>
    <xdr:to>
      <xdr:col>6</xdr:col>
      <xdr:colOff>0</xdr:colOff>
      <xdr:row>97</xdr:row>
      <xdr:rowOff>101600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BC5657FC-36A7-4881-B5C8-4EB2A67DE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342900</xdr:colOff>
      <xdr:row>84</xdr:row>
      <xdr:rowOff>12700</xdr:rowOff>
    </xdr:from>
    <xdr:to>
      <xdr:col>11</xdr:col>
      <xdr:colOff>787400</xdr:colOff>
      <xdr:row>97</xdr:row>
      <xdr:rowOff>114300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735A2C17-945A-4030-80E1-3DE8C739D4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99</xdr:row>
      <xdr:rowOff>0</xdr:rowOff>
    </xdr:from>
    <xdr:to>
      <xdr:col>6</xdr:col>
      <xdr:colOff>0</xdr:colOff>
      <xdr:row>112</xdr:row>
      <xdr:rowOff>101600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4EC50C30-65F3-414B-81CD-88711EED9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342900</xdr:colOff>
      <xdr:row>99</xdr:row>
      <xdr:rowOff>12700</xdr:rowOff>
    </xdr:from>
    <xdr:to>
      <xdr:col>11</xdr:col>
      <xdr:colOff>787400</xdr:colOff>
      <xdr:row>112</xdr:row>
      <xdr:rowOff>114300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1F28DD53-BEF4-46D5-8790-927380DF2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19ACD-C8D1-0548-BF35-03B2C89F2024}">
  <dimension ref="B2:AR14"/>
  <sheetViews>
    <sheetView showGridLines="0" tabSelected="1" zoomScale="116" workbookViewId="0">
      <selection activeCell="G16" sqref="G16"/>
    </sheetView>
  </sheetViews>
  <sheetFormatPr defaultColWidth="11" defaultRowHeight="15.75" x14ac:dyDescent="0.25"/>
  <cols>
    <col min="1" max="1" width="2.375" customWidth="1"/>
    <col min="2" max="2" width="16.625" customWidth="1"/>
    <col min="6" max="6" width="11.125" customWidth="1"/>
  </cols>
  <sheetData>
    <row r="2" spans="2:44" ht="21" x14ac:dyDescent="0.35">
      <c r="B2" s="7" t="s">
        <v>20</v>
      </c>
      <c r="C2" s="7"/>
      <c r="D2" s="7"/>
      <c r="E2" s="7"/>
      <c r="F2" s="7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2:44" x14ac:dyDescent="0.25">
      <c r="B4" s="1"/>
      <c r="C4" s="32" t="s">
        <v>0</v>
      </c>
      <c r="D4" s="29"/>
      <c r="E4" s="29"/>
      <c r="F4" s="29"/>
      <c r="G4" s="29"/>
      <c r="H4" s="29"/>
      <c r="I4" s="29" t="s">
        <v>1</v>
      </c>
      <c r="J4" s="29"/>
      <c r="K4" s="29"/>
      <c r="L4" s="29"/>
      <c r="M4" s="29"/>
      <c r="N4" s="29"/>
      <c r="O4" s="29" t="s">
        <v>2</v>
      </c>
      <c r="P4" s="29"/>
      <c r="Q4" s="29"/>
      <c r="R4" s="29"/>
      <c r="S4" s="29"/>
      <c r="T4" s="29"/>
      <c r="U4" s="29" t="s">
        <v>3</v>
      </c>
      <c r="V4" s="29"/>
      <c r="W4" s="29"/>
      <c r="X4" s="29"/>
      <c r="Y4" s="29"/>
      <c r="Z4" s="29"/>
      <c r="AA4" s="29" t="s">
        <v>4</v>
      </c>
      <c r="AB4" s="29"/>
      <c r="AC4" s="29"/>
      <c r="AD4" s="29"/>
      <c r="AE4" s="29"/>
      <c r="AF4" s="29"/>
      <c r="AG4" s="29" t="s">
        <v>5</v>
      </c>
      <c r="AH4" s="29"/>
      <c r="AI4" s="29"/>
      <c r="AJ4" s="29"/>
      <c r="AK4" s="29"/>
      <c r="AL4" s="29"/>
      <c r="AM4" s="29" t="s">
        <v>6</v>
      </c>
      <c r="AN4" s="29"/>
      <c r="AO4" s="29"/>
      <c r="AP4" s="29"/>
      <c r="AQ4" s="29"/>
      <c r="AR4" s="30"/>
    </row>
    <row r="5" spans="2:44" x14ac:dyDescent="0.25">
      <c r="B5" s="1"/>
      <c r="C5" s="2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7</v>
      </c>
      <c r="P5" s="3" t="s">
        <v>8</v>
      </c>
      <c r="Q5" s="3" t="s">
        <v>9</v>
      </c>
      <c r="R5" s="3" t="s">
        <v>10</v>
      </c>
      <c r="S5" s="3" t="s">
        <v>11</v>
      </c>
      <c r="T5" s="3" t="s">
        <v>12</v>
      </c>
      <c r="U5" s="3" t="s">
        <v>7</v>
      </c>
      <c r="V5" s="3" t="s">
        <v>8</v>
      </c>
      <c r="W5" s="3" t="s">
        <v>9</v>
      </c>
      <c r="X5" s="3" t="s">
        <v>10</v>
      </c>
      <c r="Y5" s="3" t="s">
        <v>11</v>
      </c>
      <c r="Z5" s="3" t="s">
        <v>12</v>
      </c>
      <c r="AA5" s="3" t="s">
        <v>7</v>
      </c>
      <c r="AB5" s="3" t="s">
        <v>8</v>
      </c>
      <c r="AC5" s="3" t="s">
        <v>9</v>
      </c>
      <c r="AD5" s="3" t="s">
        <v>10</v>
      </c>
      <c r="AE5" s="3" t="s">
        <v>11</v>
      </c>
      <c r="AF5" s="3" t="s">
        <v>12</v>
      </c>
      <c r="AG5" s="3" t="s">
        <v>7</v>
      </c>
      <c r="AH5" s="3" t="s">
        <v>8</v>
      </c>
      <c r="AI5" s="3" t="s">
        <v>9</v>
      </c>
      <c r="AJ5" s="3" t="s">
        <v>10</v>
      </c>
      <c r="AK5" s="3" t="s">
        <v>11</v>
      </c>
      <c r="AL5" s="3" t="s">
        <v>12</v>
      </c>
      <c r="AM5" s="3" t="s">
        <v>7</v>
      </c>
      <c r="AN5" s="3" t="s">
        <v>8</v>
      </c>
      <c r="AO5" s="3" t="s">
        <v>9</v>
      </c>
      <c r="AP5" s="3" t="s">
        <v>10</v>
      </c>
      <c r="AQ5" s="3" t="s">
        <v>11</v>
      </c>
      <c r="AR5" s="4" t="s">
        <v>12</v>
      </c>
    </row>
    <row r="6" spans="2:44" x14ac:dyDescent="0.25">
      <c r="B6" s="5" t="s">
        <v>13</v>
      </c>
      <c r="C6" s="23">
        <v>2</v>
      </c>
      <c r="D6" s="24">
        <v>42</v>
      </c>
      <c r="E6" s="24">
        <v>56</v>
      </c>
      <c r="F6" s="24">
        <v>35</v>
      </c>
      <c r="G6" s="24">
        <v>9</v>
      </c>
      <c r="H6" s="24">
        <v>0</v>
      </c>
      <c r="I6" s="24">
        <v>13</v>
      </c>
      <c r="J6" s="24">
        <v>37</v>
      </c>
      <c r="K6" s="24">
        <v>51</v>
      </c>
      <c r="L6" s="24">
        <v>37</v>
      </c>
      <c r="M6" s="24">
        <v>5</v>
      </c>
      <c r="N6" s="24">
        <v>1</v>
      </c>
      <c r="O6" s="24">
        <v>22</v>
      </c>
      <c r="P6" s="24">
        <v>47</v>
      </c>
      <c r="Q6" s="24">
        <v>41</v>
      </c>
      <c r="R6" s="24">
        <v>24</v>
      </c>
      <c r="S6" s="24">
        <v>8</v>
      </c>
      <c r="T6" s="24">
        <v>2</v>
      </c>
      <c r="U6" s="24">
        <v>36</v>
      </c>
      <c r="V6" s="24">
        <v>42</v>
      </c>
      <c r="W6" s="24">
        <v>33</v>
      </c>
      <c r="X6" s="24">
        <v>26</v>
      </c>
      <c r="Y6" s="24">
        <v>6</v>
      </c>
      <c r="Z6" s="24">
        <v>1</v>
      </c>
      <c r="AA6" s="24">
        <v>10</v>
      </c>
      <c r="AB6" s="24">
        <v>59</v>
      </c>
      <c r="AC6" s="24">
        <v>40</v>
      </c>
      <c r="AD6" s="24">
        <v>27</v>
      </c>
      <c r="AE6" s="24">
        <v>8</v>
      </c>
      <c r="AF6" s="24">
        <v>0</v>
      </c>
      <c r="AG6" s="24">
        <v>19</v>
      </c>
      <c r="AH6" s="24">
        <v>37</v>
      </c>
      <c r="AI6" s="24">
        <v>37</v>
      </c>
      <c r="AJ6" s="24">
        <v>30</v>
      </c>
      <c r="AK6" s="24">
        <v>17</v>
      </c>
      <c r="AL6" s="24">
        <v>4</v>
      </c>
      <c r="AM6" s="24">
        <v>45</v>
      </c>
      <c r="AN6" s="24">
        <v>30</v>
      </c>
      <c r="AO6" s="24">
        <v>41</v>
      </c>
      <c r="AP6" s="24">
        <v>23</v>
      </c>
      <c r="AQ6" s="24">
        <v>4</v>
      </c>
      <c r="AR6" s="25">
        <v>1</v>
      </c>
    </row>
    <row r="7" spans="2:44" x14ac:dyDescent="0.25">
      <c r="B7" s="6" t="s">
        <v>14</v>
      </c>
      <c r="C7" s="26">
        <v>1.3888888888888888E-2</v>
      </c>
      <c r="D7" s="27">
        <v>0.29166666666666669</v>
      </c>
      <c r="E7" s="27">
        <v>0.38888888888888895</v>
      </c>
      <c r="F7" s="27">
        <v>0.24305555555555552</v>
      </c>
      <c r="G7" s="27">
        <v>6.25E-2</v>
      </c>
      <c r="H7" s="27">
        <v>0</v>
      </c>
      <c r="I7" s="27">
        <v>9.0277777777777762E-2</v>
      </c>
      <c r="J7" s="27">
        <v>0.25694444444444442</v>
      </c>
      <c r="K7" s="27">
        <v>0.35416666666666674</v>
      </c>
      <c r="L7" s="27">
        <v>0.25694444444444442</v>
      </c>
      <c r="M7" s="27">
        <v>3.4722222222222224E-2</v>
      </c>
      <c r="N7" s="27">
        <v>6.9444444444444441E-3</v>
      </c>
      <c r="O7" s="27">
        <v>0.15277777777777779</v>
      </c>
      <c r="P7" s="27">
        <v>0.32638888888888895</v>
      </c>
      <c r="Q7" s="27">
        <v>0.28472222222222221</v>
      </c>
      <c r="R7" s="27">
        <v>0.16666666666666663</v>
      </c>
      <c r="S7" s="27">
        <v>5.5555555555555552E-2</v>
      </c>
      <c r="T7" s="27">
        <v>1.3888888888888888E-2</v>
      </c>
      <c r="U7" s="27">
        <v>0.25</v>
      </c>
      <c r="V7" s="27">
        <v>0.29166666666666669</v>
      </c>
      <c r="W7" s="27">
        <v>0.22916666666666663</v>
      </c>
      <c r="X7" s="27">
        <v>0.18055555555555552</v>
      </c>
      <c r="Y7" s="27">
        <v>4.1666666666666657E-2</v>
      </c>
      <c r="Z7" s="27">
        <v>6.9444444444444441E-3</v>
      </c>
      <c r="AA7" s="27">
        <v>6.9444444444444448E-2</v>
      </c>
      <c r="AB7" s="27">
        <v>0.40972222222222221</v>
      </c>
      <c r="AC7" s="27">
        <v>0.27777777777777779</v>
      </c>
      <c r="AD7" s="27">
        <v>0.1875</v>
      </c>
      <c r="AE7" s="27">
        <v>5.5555555555555552E-2</v>
      </c>
      <c r="AF7" s="27">
        <v>0</v>
      </c>
      <c r="AG7" s="27">
        <v>0.13194444444444445</v>
      </c>
      <c r="AH7" s="27">
        <v>0.25694444444444442</v>
      </c>
      <c r="AI7" s="27">
        <v>0.25694444444444442</v>
      </c>
      <c r="AJ7" s="27">
        <v>0.20833333333333337</v>
      </c>
      <c r="AK7" s="27">
        <v>0.11805555555555555</v>
      </c>
      <c r="AL7" s="27">
        <v>2.7777777777777776E-2</v>
      </c>
      <c r="AM7" s="27">
        <v>0.3125</v>
      </c>
      <c r="AN7" s="27">
        <v>0.20833333333333337</v>
      </c>
      <c r="AO7" s="27">
        <v>0.28472222222222221</v>
      </c>
      <c r="AP7" s="27">
        <v>0.15972222222222221</v>
      </c>
      <c r="AQ7" s="27">
        <v>2.7777777777777776E-2</v>
      </c>
      <c r="AR7" s="28">
        <v>6.9444444444444441E-3</v>
      </c>
    </row>
    <row r="8" spans="2:44" ht="36.75" x14ac:dyDescent="0.25">
      <c r="B8" s="22" t="s">
        <v>18</v>
      </c>
      <c r="C8" s="9">
        <f>C7-'Globais CFAE'!C7</f>
        <v>-2.1974330460568993E-2</v>
      </c>
      <c r="D8" s="9">
        <f>D7-'Globais CFAE'!D7</f>
        <v>9.5670002780094549E-2</v>
      </c>
      <c r="E8" s="9">
        <f>E7-'Globais CFAE'!E7</f>
        <v>2.3167454360123463E-4</v>
      </c>
      <c r="F8" s="9">
        <f>F7-'Globais CFAE'!F7</f>
        <v>-3.8012000741358576E-2</v>
      </c>
      <c r="G8" s="9">
        <f>G7-'Globais CFAE'!G7</f>
        <v>-2.5907005838198494E-2</v>
      </c>
      <c r="H8" s="9">
        <f>H7-'Globais CFAE'!H7</f>
        <v>-1.0008340283569641E-2</v>
      </c>
      <c r="I8" s="9">
        <f>I7-'Globais CFAE'!I7</f>
        <v>2.6891622648503366E-2</v>
      </c>
      <c r="J8" s="9">
        <f>J7-'Globais CFAE'!J7</f>
        <v>1.0072050783059922E-2</v>
      </c>
      <c r="K8" s="9">
        <f>K7-'Globais CFAE'!K7</f>
        <v>-6.96761189880446E-3</v>
      </c>
      <c r="L8" s="9">
        <f>L7-'Globais CFAE'!L7</f>
        <v>-1.9952970067649012E-2</v>
      </c>
      <c r="M8" s="9">
        <f>M7-'Globais CFAE'!M7</f>
        <v>-8.6472523399128906E-3</v>
      </c>
      <c r="N8" s="9">
        <f>N7-'Globais CFAE'!N7</f>
        <v>-1.3958391251969234E-3</v>
      </c>
      <c r="O8" s="9">
        <f>O7-'Globais CFAE'!O7</f>
        <v>4.5188119729404147E-2</v>
      </c>
      <c r="P8" s="9">
        <f>P7-'Globais CFAE'!P7</f>
        <v>7.8682466870540313E-2</v>
      </c>
      <c r="Q8" s="9">
        <f>Q7-'Globais CFAE'!Q7</f>
        <v>-5.30592623482532E-2</v>
      </c>
      <c r="R8" s="9">
        <f>R7-'Globais CFAE'!R7</f>
        <v>-4.6844592716152378E-2</v>
      </c>
      <c r="S8" s="9">
        <f>S7-'Globais CFAE'!S7</f>
        <v>-2.7847280140858119E-2</v>
      </c>
      <c r="T8" s="9">
        <f>T7-'Globais CFAE'!T7</f>
        <v>3.8805486053192471E-3</v>
      </c>
      <c r="U8" s="9">
        <f>U7-'Globais CFAE'!U7</f>
        <v>4.8165137614678888E-2</v>
      </c>
      <c r="V8" s="9">
        <f>V7-'Globais CFAE'!V7</f>
        <v>4.062413122046149E-2</v>
      </c>
      <c r="W8" s="9">
        <f>W7-'Globais CFAE'!W7</f>
        <v>-4.2726577703641966E-2</v>
      </c>
      <c r="X8" s="9">
        <f>X7-'Globais CFAE'!X7</f>
        <v>-1.1270966546195943E-2</v>
      </c>
      <c r="Y8" s="9">
        <f>Y7-'Globais CFAE'!Y7</f>
        <v>-2.75576869613567E-2</v>
      </c>
      <c r="Z8" s="9">
        <f>Z7-'Globais CFAE'!Z7</f>
        <v>-7.2340376239458815E-3</v>
      </c>
      <c r="AA8" s="9">
        <f>AA7-'Globais CFAE'!AA7</f>
        <v>-4.3983412102678157E-2</v>
      </c>
      <c r="AB8" s="9">
        <f>AB7-'Globais CFAE'!AB7</f>
        <v>7.8612964507459915E-2</v>
      </c>
      <c r="AC8" s="9">
        <f>AC7-'Globais CFAE'!AC7</f>
        <v>-1.3298118802705927E-2</v>
      </c>
      <c r="AD8" s="9">
        <f>AD7-'Globais CFAE'!AD7</f>
        <v>5.6818181818181768E-3</v>
      </c>
      <c r="AE8" s="9">
        <f>AE7-'Globais CFAE'!AE7</f>
        <v>-1.2834769715503666E-2</v>
      </c>
      <c r="AF8" s="9">
        <f>AF7-'Globais CFAE'!AF7</f>
        <v>-1.4178482068390326E-2</v>
      </c>
      <c r="AG8" s="9">
        <f>AG7-'Globais CFAE'!AG7</f>
        <v>-5.6702344546381289E-3</v>
      </c>
      <c r="AH8" s="9">
        <f>AH7-'Globais CFAE'!AH7</f>
        <v>4.5935270132517803E-2</v>
      </c>
      <c r="AI8" s="9">
        <f>AI7-'Globais CFAE'!AI7</f>
        <v>-1.4114771568900009E-2</v>
      </c>
      <c r="AJ8" s="9">
        <f>AJ7-'Globais CFAE'!AJ7</f>
        <v>-6.0119544064497765E-3</v>
      </c>
      <c r="AK8" s="9">
        <f>AK7-'Globais CFAE'!AK7</f>
        <v>-1.2052868130849798E-2</v>
      </c>
      <c r="AL8" s="9">
        <f>AL7-'Globais CFAE'!AL7</f>
        <v>-8.0854415716801048E-3</v>
      </c>
      <c r="AM8" s="9">
        <f>AM7-'Globais CFAE'!AM7</f>
        <v>5.3117180984153467E-2</v>
      </c>
      <c r="AN8" s="9">
        <f>AN7-'Globais CFAE'!AN7</f>
        <v>1.2336669446761234E-2</v>
      </c>
      <c r="AO8" s="9">
        <f>AO7-'Globais CFAE'!AO7</f>
        <v>-5.7229404133073869E-2</v>
      </c>
      <c r="AP8" s="9">
        <f>AP7-'Globais CFAE'!AP7</f>
        <v>-2.9133073857844638E-3</v>
      </c>
      <c r="AQ8" s="9">
        <f>AQ7-'Globais CFAE'!AQ7</f>
        <v>-3.9152997868594219E-3</v>
      </c>
      <c r="AR8" s="9">
        <f>AR7-'Globais CFAE'!AR7</f>
        <v>-1.3958391251969234E-3</v>
      </c>
    </row>
    <row r="9" spans="2:44" ht="36.75" x14ac:dyDescent="0.25">
      <c r="B9" s="22" t="s">
        <v>19</v>
      </c>
      <c r="C9" s="9">
        <f>C7-'Resultados nacionais'!C7</f>
        <v>-2.1111111111111115E-2</v>
      </c>
      <c r="D9" s="9">
        <f>D7-'Resultados nacionais'!D7</f>
        <v>6.4666666666666678E-2</v>
      </c>
      <c r="E9" s="9">
        <f>E7-'Resultados nacionais'!E7</f>
        <v>-2.4111111111111028E-2</v>
      </c>
      <c r="F9" s="9">
        <f>F7-'Resultados nacionais'!F7</f>
        <v>6.0555555555555363E-3</v>
      </c>
      <c r="G9" s="9">
        <f>G7-'Resultados nacionais'!G7</f>
        <v>-1.3499999999999998E-2</v>
      </c>
      <c r="H9" s="9">
        <f>H7-'Resultados nacionais'!H7</f>
        <v>-1.2E-2</v>
      </c>
      <c r="I9" s="9">
        <f>I7-'Resultados nacionais'!I7</f>
        <v>9.2777777777777598E-3</v>
      </c>
      <c r="J9" s="9">
        <f>J7-'Resultados nacionais'!J7</f>
        <v>-3.1055555555555558E-2</v>
      </c>
      <c r="K9" s="9">
        <f>K7-'Resultados nacionais'!K7</f>
        <v>3.166666666666762E-3</v>
      </c>
      <c r="L9" s="9">
        <f>L7-'Resultados nacionais'!L7</f>
        <v>3.1944444444444414E-2</v>
      </c>
      <c r="M9" s="9">
        <f>M7-'Resultados nacionais'!M7</f>
        <v>-1.2277777777777776E-2</v>
      </c>
      <c r="N9" s="9">
        <f>N7-'Resultados nacionais'!N7</f>
        <v>-1.0555555555555561E-3</v>
      </c>
      <c r="O9" s="9">
        <f>O7-'Resultados nacionais'!O7</f>
        <v>1.9777777777777783E-2</v>
      </c>
      <c r="P9" s="9">
        <f>P7-'Resultados nacionais'!P7</f>
        <v>5.0388888888888927E-2</v>
      </c>
      <c r="Q9" s="9">
        <f>Q7-'Resultados nacionais'!Q7</f>
        <v>-3.0277777777777792E-2</v>
      </c>
      <c r="R9" s="9">
        <f>R7-'Resultados nacionais'!R7</f>
        <v>-3.4333333333333382E-2</v>
      </c>
      <c r="S9" s="9">
        <f>S7-'Resultados nacionais'!S7</f>
        <v>-8.4444444444444489E-3</v>
      </c>
      <c r="T9" s="9">
        <f>T7-'Resultados nacionais'!T7</f>
        <v>3.8888888888888879E-3</v>
      </c>
      <c r="U9" s="9">
        <f>U7-'Resultados nacionais'!U7</f>
        <v>4.200000000000001E-2</v>
      </c>
      <c r="V9" s="9">
        <f>V7-'Resultados nacionais'!V7</f>
        <v>5.6666666666667087E-3</v>
      </c>
      <c r="W9" s="9">
        <f>W7-'Resultados nacionais'!W7</f>
        <v>-4.6833333333333393E-2</v>
      </c>
      <c r="X9" s="9">
        <f>X7-'Resultados nacionais'!X7</f>
        <v>1.4555555555555516E-2</v>
      </c>
      <c r="Y9" s="9">
        <f>Y7-'Resultados nacionais'!Y7</f>
        <v>-9.3333333333333393E-3</v>
      </c>
      <c r="Z9" s="9">
        <f>Z7-'Resultados nacionais'!Z7</f>
        <v>-6.0555555555555553E-3</v>
      </c>
      <c r="AA9" s="9">
        <f>AA7-'Resultados nacionais'!AA7</f>
        <v>-4.9555555555555547E-2</v>
      </c>
      <c r="AB9" s="9">
        <f>AB7-'Resultados nacionais'!AB7</f>
        <v>5.1722222222222225E-2</v>
      </c>
      <c r="AC9" s="9">
        <f>AC7-'Resultados nacionais'!AC7</f>
        <v>-3.1222222222222207E-2</v>
      </c>
      <c r="AD9" s="9">
        <f>AD7-'Resultados nacionais'!AD7</f>
        <v>4.0500000000000008E-2</v>
      </c>
      <c r="AE9" s="9">
        <f>AE7-'Resultados nacionais'!AE7</f>
        <v>2.555555555555554E-3</v>
      </c>
      <c r="AF9" s="9">
        <f>AF7-'Resultados nacionais'!AF7</f>
        <v>-1.4E-2</v>
      </c>
      <c r="AG9" s="9">
        <f>AG7-'Resultados nacionais'!AG7</f>
        <v>-3.0555555555555614E-3</v>
      </c>
      <c r="AH9" s="9">
        <f>AH7-'Resultados nacionais'!AH7</f>
        <v>2.9944444444444412E-2</v>
      </c>
      <c r="AI9" s="9">
        <f>AI7-'Resultados nacionais'!AI7</f>
        <v>-2.1055555555555605E-2</v>
      </c>
      <c r="AJ9" s="9">
        <f>AJ7-'Resultados nacionais'!AJ7</f>
        <v>-4.6666666666666246E-3</v>
      </c>
      <c r="AK9" s="9">
        <f>AK7-'Resultados nacionais'!AK7</f>
        <v>2.0555555555555466E-3</v>
      </c>
      <c r="AL9" s="9">
        <f>AL7-'Resultados nacionais'!AL7</f>
        <v>-2.2222222222222227E-3</v>
      </c>
      <c r="AM9" s="9">
        <f>AM7-'Resultados nacionais'!AM7</f>
        <v>3.1499999999999972E-2</v>
      </c>
      <c r="AN9" s="9">
        <f>AN7-'Resultados nacionais'!AN7</f>
        <v>-1.3666666666666633E-2</v>
      </c>
      <c r="AO9" s="9">
        <f>AO7-'Resultados nacionais'!AO7</f>
        <v>-3.6277777777777798E-2</v>
      </c>
      <c r="AP9" s="9">
        <f>AP7-'Resultados nacionais'!AP7</f>
        <v>2.6722222222222203E-2</v>
      </c>
      <c r="AQ9" s="9">
        <f>AQ7-'Resultados nacionais'!AQ7</f>
        <v>-8.222222222222221E-3</v>
      </c>
      <c r="AR9" s="9">
        <f>AR7-'Resultados nacionais'!AR7</f>
        <v>-1.0555555555555561E-3</v>
      </c>
    </row>
    <row r="12" spans="2:44" ht="21" x14ac:dyDescent="0.35">
      <c r="B12" s="7" t="s">
        <v>15</v>
      </c>
      <c r="D12" s="8">
        <f>SUM(C6:H6)</f>
        <v>144</v>
      </c>
      <c r="E12" s="7"/>
      <c r="F12" s="7"/>
      <c r="G12" s="7"/>
    </row>
    <row r="14" spans="2:44" ht="21" x14ac:dyDescent="0.35">
      <c r="B14" s="7"/>
    </row>
  </sheetData>
  <mergeCells count="8">
    <mergeCell ref="AM4:AR4"/>
    <mergeCell ref="H2:T2"/>
    <mergeCell ref="C4:H4"/>
    <mergeCell ref="I4:N4"/>
    <mergeCell ref="O4:T4"/>
    <mergeCell ref="U4:Z4"/>
    <mergeCell ref="AA4:AF4"/>
    <mergeCell ref="AG4:AL4"/>
  </mergeCells>
  <conditionalFormatting sqref="C8:AR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D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CFE16-7A83-4BFC-A6BE-773FEBB9ABBC}">
  <dimension ref="B2:AR12"/>
  <sheetViews>
    <sheetView showGridLines="0" zoomScale="116" workbookViewId="0">
      <selection activeCell="AR16" sqref="AR16"/>
    </sheetView>
  </sheetViews>
  <sheetFormatPr defaultColWidth="11" defaultRowHeight="15.75" x14ac:dyDescent="0.25"/>
  <cols>
    <col min="1" max="1" width="2.375" customWidth="1"/>
    <col min="2" max="2" width="16.625" customWidth="1"/>
  </cols>
  <sheetData>
    <row r="2" spans="2:44" ht="21" x14ac:dyDescent="0.35">
      <c r="B2" s="35" t="s">
        <v>16</v>
      </c>
      <c r="C2" s="35"/>
      <c r="D2" s="35"/>
      <c r="E2" s="35"/>
      <c r="F2" s="35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2:44" x14ac:dyDescent="0.25">
      <c r="B4" s="1"/>
      <c r="C4" s="36" t="s">
        <v>0</v>
      </c>
      <c r="D4" s="33"/>
      <c r="E4" s="33"/>
      <c r="F4" s="33"/>
      <c r="G4" s="33"/>
      <c r="H4" s="33"/>
      <c r="I4" s="33" t="s">
        <v>1</v>
      </c>
      <c r="J4" s="33"/>
      <c r="K4" s="33"/>
      <c r="L4" s="33"/>
      <c r="M4" s="33"/>
      <c r="N4" s="33"/>
      <c r="O4" s="33" t="s">
        <v>2</v>
      </c>
      <c r="P4" s="33"/>
      <c r="Q4" s="33"/>
      <c r="R4" s="33"/>
      <c r="S4" s="33"/>
      <c r="T4" s="33"/>
      <c r="U4" s="33" t="s">
        <v>3</v>
      </c>
      <c r="V4" s="33"/>
      <c r="W4" s="33"/>
      <c r="X4" s="33"/>
      <c r="Y4" s="33"/>
      <c r="Z4" s="33"/>
      <c r="AA4" s="33" t="s">
        <v>4</v>
      </c>
      <c r="AB4" s="33"/>
      <c r="AC4" s="33"/>
      <c r="AD4" s="33"/>
      <c r="AE4" s="33"/>
      <c r="AF4" s="33"/>
      <c r="AG4" s="33" t="s">
        <v>5</v>
      </c>
      <c r="AH4" s="33"/>
      <c r="AI4" s="33"/>
      <c r="AJ4" s="33"/>
      <c r="AK4" s="33"/>
      <c r="AL4" s="33"/>
      <c r="AM4" s="33" t="s">
        <v>6</v>
      </c>
      <c r="AN4" s="33"/>
      <c r="AO4" s="33"/>
      <c r="AP4" s="33"/>
      <c r="AQ4" s="33"/>
      <c r="AR4" s="34"/>
    </row>
    <row r="5" spans="2:44" x14ac:dyDescent="0.25">
      <c r="B5" s="1"/>
      <c r="C5" s="10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12</v>
      </c>
      <c r="I5" s="11" t="s">
        <v>7</v>
      </c>
      <c r="J5" s="11" t="s">
        <v>8</v>
      </c>
      <c r="K5" s="11" t="s">
        <v>9</v>
      </c>
      <c r="L5" s="11" t="s">
        <v>10</v>
      </c>
      <c r="M5" s="11" t="s">
        <v>11</v>
      </c>
      <c r="N5" s="11" t="s">
        <v>12</v>
      </c>
      <c r="O5" s="11" t="s">
        <v>7</v>
      </c>
      <c r="P5" s="11" t="s">
        <v>8</v>
      </c>
      <c r="Q5" s="11" t="s">
        <v>9</v>
      </c>
      <c r="R5" s="11" t="s">
        <v>10</v>
      </c>
      <c r="S5" s="11" t="s">
        <v>11</v>
      </c>
      <c r="T5" s="11" t="s">
        <v>12</v>
      </c>
      <c r="U5" s="11" t="s">
        <v>7</v>
      </c>
      <c r="V5" s="11" t="s">
        <v>8</v>
      </c>
      <c r="W5" s="11" t="s">
        <v>9</v>
      </c>
      <c r="X5" s="11" t="s">
        <v>10</v>
      </c>
      <c r="Y5" s="11" t="s">
        <v>11</v>
      </c>
      <c r="Z5" s="11" t="s">
        <v>12</v>
      </c>
      <c r="AA5" s="11" t="s">
        <v>7</v>
      </c>
      <c r="AB5" s="11" t="s">
        <v>8</v>
      </c>
      <c r="AC5" s="11" t="s">
        <v>9</v>
      </c>
      <c r="AD5" s="11" t="s">
        <v>10</v>
      </c>
      <c r="AE5" s="11" t="s">
        <v>11</v>
      </c>
      <c r="AF5" s="11" t="s">
        <v>12</v>
      </c>
      <c r="AG5" s="11" t="s">
        <v>7</v>
      </c>
      <c r="AH5" s="11" t="s">
        <v>8</v>
      </c>
      <c r="AI5" s="11" t="s">
        <v>9</v>
      </c>
      <c r="AJ5" s="11" t="s">
        <v>10</v>
      </c>
      <c r="AK5" s="11" t="s">
        <v>11</v>
      </c>
      <c r="AL5" s="11" t="s">
        <v>12</v>
      </c>
      <c r="AM5" s="11" t="s">
        <v>7</v>
      </c>
      <c r="AN5" s="11" t="s">
        <v>8</v>
      </c>
      <c r="AO5" s="11" t="s">
        <v>9</v>
      </c>
      <c r="AP5" s="11" t="s">
        <v>10</v>
      </c>
      <c r="AQ5" s="11" t="s">
        <v>11</v>
      </c>
      <c r="AR5" s="12" t="s">
        <v>12</v>
      </c>
    </row>
    <row r="6" spans="2:44" x14ac:dyDescent="0.25">
      <c r="B6" s="13" t="s">
        <v>13</v>
      </c>
      <c r="C6" s="14">
        <v>43</v>
      </c>
      <c r="D6" s="14">
        <v>235</v>
      </c>
      <c r="E6" s="15">
        <v>466</v>
      </c>
      <c r="F6" s="15">
        <v>337</v>
      </c>
      <c r="G6" s="15">
        <v>106</v>
      </c>
      <c r="H6" s="15">
        <v>12</v>
      </c>
      <c r="I6" s="15">
        <v>76</v>
      </c>
      <c r="J6" s="15">
        <v>296</v>
      </c>
      <c r="K6" s="15">
        <v>433</v>
      </c>
      <c r="L6" s="15">
        <v>332</v>
      </c>
      <c r="M6" s="15">
        <v>52</v>
      </c>
      <c r="N6" s="15">
        <v>10</v>
      </c>
      <c r="O6" s="15">
        <v>129</v>
      </c>
      <c r="P6" s="15">
        <v>297</v>
      </c>
      <c r="Q6" s="15">
        <v>405</v>
      </c>
      <c r="R6" s="15">
        <v>256</v>
      </c>
      <c r="S6" s="15">
        <v>100</v>
      </c>
      <c r="T6" s="15">
        <v>12</v>
      </c>
      <c r="U6" s="15">
        <v>242</v>
      </c>
      <c r="V6" s="15">
        <v>301</v>
      </c>
      <c r="W6" s="15">
        <v>326</v>
      </c>
      <c r="X6" s="15">
        <v>230</v>
      </c>
      <c r="Y6" s="15">
        <v>83</v>
      </c>
      <c r="Z6" s="15">
        <v>17</v>
      </c>
      <c r="AA6" s="15">
        <v>136</v>
      </c>
      <c r="AB6" s="15">
        <v>397</v>
      </c>
      <c r="AC6" s="15">
        <v>349</v>
      </c>
      <c r="AD6" s="15">
        <v>218</v>
      </c>
      <c r="AE6" s="15">
        <v>82</v>
      </c>
      <c r="AF6" s="15">
        <v>17</v>
      </c>
      <c r="AG6" s="15">
        <v>165</v>
      </c>
      <c r="AH6" s="15">
        <v>253</v>
      </c>
      <c r="AI6" s="15">
        <v>325</v>
      </c>
      <c r="AJ6" s="15">
        <v>257</v>
      </c>
      <c r="AK6" s="15">
        <v>156</v>
      </c>
      <c r="AL6" s="15">
        <v>43</v>
      </c>
      <c r="AM6" s="15">
        <v>311</v>
      </c>
      <c r="AN6" s="15">
        <v>235</v>
      </c>
      <c r="AO6" s="15">
        <v>410</v>
      </c>
      <c r="AP6" s="15">
        <v>195</v>
      </c>
      <c r="AQ6" s="15">
        <v>38</v>
      </c>
      <c r="AR6" s="16">
        <v>10</v>
      </c>
    </row>
    <row r="7" spans="2:44" x14ac:dyDescent="0.25">
      <c r="B7" s="17" t="s">
        <v>14</v>
      </c>
      <c r="C7" s="18">
        <f>C6/$D$10</f>
        <v>3.5863219349457881E-2</v>
      </c>
      <c r="D7" s="18">
        <f t="shared" ref="D7:AR7" si="0">D6/$D$10</f>
        <v>0.19599666388657214</v>
      </c>
      <c r="E7" s="18">
        <f t="shared" si="0"/>
        <v>0.38865721434528772</v>
      </c>
      <c r="F7" s="18">
        <f t="shared" si="0"/>
        <v>0.2810675562969141</v>
      </c>
      <c r="G7" s="18">
        <f t="shared" si="0"/>
        <v>8.8407005838198494E-2</v>
      </c>
      <c r="H7" s="18">
        <f t="shared" si="0"/>
        <v>1.0008340283569641E-2</v>
      </c>
      <c r="I7" s="18">
        <f t="shared" si="0"/>
        <v>6.3386155129274396E-2</v>
      </c>
      <c r="J7" s="18">
        <f t="shared" si="0"/>
        <v>0.2468723936613845</v>
      </c>
      <c r="K7" s="18">
        <f t="shared" si="0"/>
        <v>0.3611342785654712</v>
      </c>
      <c r="L7" s="18">
        <f t="shared" si="0"/>
        <v>0.27689741451209343</v>
      </c>
      <c r="M7" s="18">
        <f t="shared" si="0"/>
        <v>4.3369474562135114E-2</v>
      </c>
      <c r="N7" s="18">
        <f t="shared" si="0"/>
        <v>8.3402835696413675E-3</v>
      </c>
      <c r="O7" s="18">
        <f t="shared" si="0"/>
        <v>0.10758965804837364</v>
      </c>
      <c r="P7" s="18">
        <f t="shared" si="0"/>
        <v>0.24770642201834864</v>
      </c>
      <c r="Q7" s="18">
        <f t="shared" si="0"/>
        <v>0.33778148457047541</v>
      </c>
      <c r="R7" s="18">
        <f t="shared" si="0"/>
        <v>0.21351125938281901</v>
      </c>
      <c r="S7" s="18">
        <f t="shared" si="0"/>
        <v>8.3402835696413671E-2</v>
      </c>
      <c r="T7" s="18">
        <f t="shared" si="0"/>
        <v>1.0008340283569641E-2</v>
      </c>
      <c r="U7" s="18">
        <f t="shared" si="0"/>
        <v>0.20183486238532111</v>
      </c>
      <c r="V7" s="18">
        <f t="shared" si="0"/>
        <v>0.2510425354462052</v>
      </c>
      <c r="W7" s="18">
        <f t="shared" si="0"/>
        <v>0.2718932443703086</v>
      </c>
      <c r="X7" s="18">
        <f t="shared" si="0"/>
        <v>0.19182652210175147</v>
      </c>
      <c r="Y7" s="18">
        <f t="shared" si="0"/>
        <v>6.9224353628023358E-2</v>
      </c>
      <c r="Z7" s="18">
        <f t="shared" si="0"/>
        <v>1.4178482068390326E-2</v>
      </c>
      <c r="AA7" s="18">
        <f t="shared" si="0"/>
        <v>0.1134278565471226</v>
      </c>
      <c r="AB7" s="18">
        <f t="shared" si="0"/>
        <v>0.3311092577147623</v>
      </c>
      <c r="AC7" s="18">
        <f t="shared" si="0"/>
        <v>0.29107589658048372</v>
      </c>
      <c r="AD7" s="18">
        <f t="shared" si="0"/>
        <v>0.18181818181818182</v>
      </c>
      <c r="AE7" s="18">
        <f t="shared" si="0"/>
        <v>6.8390325271059219E-2</v>
      </c>
      <c r="AF7" s="18">
        <f t="shared" si="0"/>
        <v>1.4178482068390326E-2</v>
      </c>
      <c r="AG7" s="18">
        <f t="shared" si="0"/>
        <v>0.13761467889908258</v>
      </c>
      <c r="AH7" s="18">
        <f t="shared" si="0"/>
        <v>0.21100917431192662</v>
      </c>
      <c r="AI7" s="18">
        <f t="shared" si="0"/>
        <v>0.27105921601334443</v>
      </c>
      <c r="AJ7" s="18">
        <f t="shared" si="0"/>
        <v>0.21434528773978315</v>
      </c>
      <c r="AK7" s="18">
        <f t="shared" si="0"/>
        <v>0.13010842368640535</v>
      </c>
      <c r="AL7" s="18">
        <f t="shared" si="0"/>
        <v>3.5863219349457881E-2</v>
      </c>
      <c r="AM7" s="18">
        <f t="shared" si="0"/>
        <v>0.25938281901584653</v>
      </c>
      <c r="AN7" s="18">
        <f t="shared" si="0"/>
        <v>0.19599666388657214</v>
      </c>
      <c r="AO7" s="18">
        <f t="shared" si="0"/>
        <v>0.34195162635529608</v>
      </c>
      <c r="AP7" s="18">
        <f t="shared" si="0"/>
        <v>0.16263552960800667</v>
      </c>
      <c r="AQ7" s="18">
        <f t="shared" si="0"/>
        <v>3.1693077564637198E-2</v>
      </c>
      <c r="AR7" s="18">
        <f t="shared" si="0"/>
        <v>8.3402835696413675E-3</v>
      </c>
    </row>
    <row r="10" spans="2:44" ht="21" x14ac:dyDescent="0.35">
      <c r="B10" s="19" t="s">
        <v>15</v>
      </c>
      <c r="D10" s="8">
        <f>SUM(C6:H6)</f>
        <v>1199</v>
      </c>
      <c r="E10" s="19"/>
      <c r="F10" s="19"/>
      <c r="G10" s="19"/>
    </row>
    <row r="12" spans="2:44" ht="21" x14ac:dyDescent="0.35">
      <c r="B12" s="19"/>
    </row>
  </sheetData>
  <mergeCells count="9">
    <mergeCell ref="AA4:AF4"/>
    <mergeCell ref="AG4:AL4"/>
    <mergeCell ref="AM4:AR4"/>
    <mergeCell ref="B2:F2"/>
    <mergeCell ref="H2:T2"/>
    <mergeCell ref="C4:H4"/>
    <mergeCell ref="I4:N4"/>
    <mergeCell ref="O4:T4"/>
    <mergeCell ref="U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1071B-E663-4832-9D3C-3D16DE9700E0}">
  <dimension ref="B2:AR12"/>
  <sheetViews>
    <sheetView showGridLines="0" zoomScale="116" workbookViewId="0">
      <selection activeCell="G2" sqref="G2"/>
    </sheetView>
  </sheetViews>
  <sheetFormatPr defaultColWidth="11" defaultRowHeight="15.75" x14ac:dyDescent="0.25"/>
  <cols>
    <col min="1" max="1" width="2.375" customWidth="1"/>
    <col min="2" max="2" width="16.625" customWidth="1"/>
  </cols>
  <sheetData>
    <row r="2" spans="2:44" ht="21" x14ac:dyDescent="0.35">
      <c r="B2" s="35" t="s">
        <v>17</v>
      </c>
      <c r="C2" s="35"/>
      <c r="D2" s="35"/>
      <c r="E2" s="35"/>
      <c r="F2" s="35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2:44" x14ac:dyDescent="0.25">
      <c r="B4" s="1"/>
      <c r="C4" s="36" t="s">
        <v>0</v>
      </c>
      <c r="D4" s="33"/>
      <c r="E4" s="33"/>
      <c r="F4" s="33"/>
      <c r="G4" s="33"/>
      <c r="H4" s="33"/>
      <c r="I4" s="33" t="s">
        <v>1</v>
      </c>
      <c r="J4" s="33"/>
      <c r="K4" s="33"/>
      <c r="L4" s="33"/>
      <c r="M4" s="33"/>
      <c r="N4" s="33"/>
      <c r="O4" s="33" t="s">
        <v>2</v>
      </c>
      <c r="P4" s="33"/>
      <c r="Q4" s="33"/>
      <c r="R4" s="33"/>
      <c r="S4" s="33"/>
      <c r="T4" s="33"/>
      <c r="U4" s="33" t="s">
        <v>3</v>
      </c>
      <c r="V4" s="33"/>
      <c r="W4" s="33"/>
      <c r="X4" s="33"/>
      <c r="Y4" s="33"/>
      <c r="Z4" s="33"/>
      <c r="AA4" s="33" t="s">
        <v>4</v>
      </c>
      <c r="AB4" s="33"/>
      <c r="AC4" s="33"/>
      <c r="AD4" s="33"/>
      <c r="AE4" s="33"/>
      <c r="AF4" s="33"/>
      <c r="AG4" s="33" t="s">
        <v>5</v>
      </c>
      <c r="AH4" s="33"/>
      <c r="AI4" s="33"/>
      <c r="AJ4" s="33"/>
      <c r="AK4" s="33"/>
      <c r="AL4" s="33"/>
      <c r="AM4" s="33" t="s">
        <v>6</v>
      </c>
      <c r="AN4" s="33"/>
      <c r="AO4" s="33"/>
      <c r="AP4" s="33"/>
      <c r="AQ4" s="33"/>
      <c r="AR4" s="34"/>
    </row>
    <row r="5" spans="2:44" x14ac:dyDescent="0.25">
      <c r="B5" s="1"/>
      <c r="C5" s="10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12</v>
      </c>
      <c r="I5" s="11" t="s">
        <v>7</v>
      </c>
      <c r="J5" s="11" t="s">
        <v>8</v>
      </c>
      <c r="K5" s="11" t="s">
        <v>9</v>
      </c>
      <c r="L5" s="11" t="s">
        <v>10</v>
      </c>
      <c r="M5" s="11" t="s">
        <v>11</v>
      </c>
      <c r="N5" s="11" t="s">
        <v>12</v>
      </c>
      <c r="O5" s="11" t="s">
        <v>7</v>
      </c>
      <c r="P5" s="11" t="s">
        <v>8</v>
      </c>
      <c r="Q5" s="11" t="s">
        <v>9</v>
      </c>
      <c r="R5" s="11" t="s">
        <v>10</v>
      </c>
      <c r="S5" s="11" t="s">
        <v>11</v>
      </c>
      <c r="T5" s="11" t="s">
        <v>12</v>
      </c>
      <c r="U5" s="11" t="s">
        <v>7</v>
      </c>
      <c r="V5" s="11" t="s">
        <v>8</v>
      </c>
      <c r="W5" s="11" t="s">
        <v>9</v>
      </c>
      <c r="X5" s="11" t="s">
        <v>10</v>
      </c>
      <c r="Y5" s="11" t="s">
        <v>11</v>
      </c>
      <c r="Z5" s="11" t="s">
        <v>12</v>
      </c>
      <c r="AA5" s="11" t="s">
        <v>7</v>
      </c>
      <c r="AB5" s="11" t="s">
        <v>8</v>
      </c>
      <c r="AC5" s="11" t="s">
        <v>9</v>
      </c>
      <c r="AD5" s="11" t="s">
        <v>10</v>
      </c>
      <c r="AE5" s="11" t="s">
        <v>11</v>
      </c>
      <c r="AF5" s="11" t="s">
        <v>12</v>
      </c>
      <c r="AG5" s="11" t="s">
        <v>7</v>
      </c>
      <c r="AH5" s="11" t="s">
        <v>8</v>
      </c>
      <c r="AI5" s="11" t="s">
        <v>9</v>
      </c>
      <c r="AJ5" s="11" t="s">
        <v>10</v>
      </c>
      <c r="AK5" s="11" t="s">
        <v>11</v>
      </c>
      <c r="AL5" s="11" t="s">
        <v>12</v>
      </c>
      <c r="AM5" s="11" t="s">
        <v>7</v>
      </c>
      <c r="AN5" s="11" t="s">
        <v>8</v>
      </c>
      <c r="AO5" s="11" t="s">
        <v>9</v>
      </c>
      <c r="AP5" s="11" t="s">
        <v>10</v>
      </c>
      <c r="AQ5" s="11" t="s">
        <v>11</v>
      </c>
      <c r="AR5" s="12" t="s">
        <v>12</v>
      </c>
    </row>
    <row r="6" spans="2:44" x14ac:dyDescent="0.25">
      <c r="B6" s="13" t="s">
        <v>13</v>
      </c>
      <c r="C6" s="14">
        <v>3479</v>
      </c>
      <c r="D6" s="15">
        <v>22596</v>
      </c>
      <c r="E6" s="15">
        <v>41038</v>
      </c>
      <c r="F6" s="15">
        <v>23570</v>
      </c>
      <c r="G6" s="15">
        <v>7531</v>
      </c>
      <c r="H6" s="15">
        <v>1167</v>
      </c>
      <c r="I6" s="15">
        <v>8004</v>
      </c>
      <c r="J6" s="15">
        <v>28611</v>
      </c>
      <c r="K6" s="15">
        <v>34918</v>
      </c>
      <c r="L6" s="15">
        <v>22401</v>
      </c>
      <c r="M6" s="15">
        <v>4624</v>
      </c>
      <c r="N6" s="15">
        <v>823</v>
      </c>
      <c r="O6" s="15">
        <v>13200</v>
      </c>
      <c r="P6" s="15">
        <v>27451</v>
      </c>
      <c r="Q6" s="15">
        <v>31326</v>
      </c>
      <c r="R6" s="15">
        <v>19998</v>
      </c>
      <c r="S6" s="15">
        <v>6401</v>
      </c>
      <c r="T6" s="15">
        <v>1005</v>
      </c>
      <c r="U6" s="15">
        <v>20646</v>
      </c>
      <c r="V6" s="15">
        <v>28409</v>
      </c>
      <c r="W6" s="15">
        <v>27409</v>
      </c>
      <c r="X6" s="15">
        <v>16526</v>
      </c>
      <c r="Y6" s="15">
        <v>5071</v>
      </c>
      <c r="Z6" s="15">
        <v>1320</v>
      </c>
      <c r="AA6" s="15">
        <v>11857</v>
      </c>
      <c r="AB6" s="15">
        <v>35570</v>
      </c>
      <c r="AC6" s="15">
        <v>30722</v>
      </c>
      <c r="AD6" s="15">
        <v>14590</v>
      </c>
      <c r="AE6" s="15">
        <v>5270</v>
      </c>
      <c r="AF6" s="15">
        <v>1372</v>
      </c>
      <c r="AG6" s="15">
        <v>13414</v>
      </c>
      <c r="AH6" s="15">
        <v>22586</v>
      </c>
      <c r="AI6" s="15">
        <v>27657</v>
      </c>
      <c r="AJ6" s="15">
        <v>21150</v>
      </c>
      <c r="AK6" s="15">
        <v>11560</v>
      </c>
      <c r="AL6" s="15">
        <v>3014</v>
      </c>
      <c r="AM6" s="15">
        <v>27972</v>
      </c>
      <c r="AN6" s="15">
        <v>22044</v>
      </c>
      <c r="AO6" s="15">
        <v>31857</v>
      </c>
      <c r="AP6" s="15">
        <v>13194</v>
      </c>
      <c r="AQ6" s="15">
        <v>3537</v>
      </c>
      <c r="AR6" s="16">
        <v>777</v>
      </c>
    </row>
    <row r="7" spans="2:44" x14ac:dyDescent="0.25">
      <c r="B7" s="17" t="s">
        <v>14</v>
      </c>
      <c r="C7" s="18">
        <v>3.5000000000000003E-2</v>
      </c>
      <c r="D7" s="20">
        <v>0.22700000000000001</v>
      </c>
      <c r="E7" s="20">
        <v>0.41299999999999998</v>
      </c>
      <c r="F7" s="20">
        <v>0.23699999999999999</v>
      </c>
      <c r="G7" s="20">
        <v>7.5999999999999998E-2</v>
      </c>
      <c r="H7" s="20">
        <v>1.2E-2</v>
      </c>
      <c r="I7" s="20">
        <v>8.1000000000000003E-2</v>
      </c>
      <c r="J7" s="20">
        <v>0.28799999999999998</v>
      </c>
      <c r="K7" s="20">
        <v>0.35099999999999998</v>
      </c>
      <c r="L7" s="20">
        <v>0.22500000000000001</v>
      </c>
      <c r="M7" s="20">
        <v>4.7E-2</v>
      </c>
      <c r="N7" s="20">
        <v>8.0000000000000002E-3</v>
      </c>
      <c r="O7" s="20">
        <v>0.13300000000000001</v>
      </c>
      <c r="P7" s="20">
        <v>0.27600000000000002</v>
      </c>
      <c r="Q7" s="20">
        <v>0.315</v>
      </c>
      <c r="R7" s="20">
        <v>0.20100000000000001</v>
      </c>
      <c r="S7" s="20">
        <v>6.4000000000000001E-2</v>
      </c>
      <c r="T7" s="20">
        <v>0.01</v>
      </c>
      <c r="U7" s="20">
        <v>0.20799999999999999</v>
      </c>
      <c r="V7" s="20">
        <v>0.28599999999999998</v>
      </c>
      <c r="W7" s="20">
        <v>0.27600000000000002</v>
      </c>
      <c r="X7" s="20">
        <v>0.16600000000000001</v>
      </c>
      <c r="Y7" s="20">
        <v>5.0999999999999997E-2</v>
      </c>
      <c r="Z7" s="20">
        <v>1.2999999999999999E-2</v>
      </c>
      <c r="AA7" s="20">
        <v>0.11899999999999999</v>
      </c>
      <c r="AB7" s="20">
        <v>0.35799999999999998</v>
      </c>
      <c r="AC7" s="20">
        <v>0.309</v>
      </c>
      <c r="AD7" s="20">
        <v>0.14699999999999999</v>
      </c>
      <c r="AE7" s="20">
        <v>5.2999999999999999E-2</v>
      </c>
      <c r="AF7" s="20">
        <v>1.4E-2</v>
      </c>
      <c r="AG7" s="20">
        <v>0.13500000000000001</v>
      </c>
      <c r="AH7" s="20">
        <v>0.22700000000000001</v>
      </c>
      <c r="AI7" s="20">
        <v>0.27800000000000002</v>
      </c>
      <c r="AJ7" s="20">
        <v>0.21299999999999999</v>
      </c>
      <c r="AK7" s="20">
        <v>0.11600000000000001</v>
      </c>
      <c r="AL7" s="20">
        <v>0.03</v>
      </c>
      <c r="AM7" s="20">
        <v>0.28100000000000003</v>
      </c>
      <c r="AN7" s="20">
        <v>0.222</v>
      </c>
      <c r="AO7" s="20">
        <v>0.32100000000000001</v>
      </c>
      <c r="AP7" s="20">
        <v>0.13300000000000001</v>
      </c>
      <c r="AQ7" s="20">
        <v>3.5999999999999997E-2</v>
      </c>
      <c r="AR7" s="21">
        <v>8.0000000000000002E-3</v>
      </c>
    </row>
    <row r="10" spans="2:44" ht="21" x14ac:dyDescent="0.35">
      <c r="B10" s="19" t="s">
        <v>15</v>
      </c>
      <c r="D10" s="8">
        <f>SUM(C6:H6)</f>
        <v>99381</v>
      </c>
      <c r="E10" s="19"/>
      <c r="F10" s="19"/>
      <c r="G10" s="19"/>
    </row>
    <row r="12" spans="2:44" ht="21" x14ac:dyDescent="0.35">
      <c r="B12" s="19"/>
    </row>
  </sheetData>
  <mergeCells count="9">
    <mergeCell ref="AA4:AF4"/>
    <mergeCell ref="AG4:AL4"/>
    <mergeCell ref="AM4:AR4"/>
    <mergeCell ref="B2:F2"/>
    <mergeCell ref="H2:T2"/>
    <mergeCell ref="C4:H4"/>
    <mergeCell ref="I4:N4"/>
    <mergeCell ref="O4:T4"/>
    <mergeCell ref="U4:Z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AE_Linda à Velha</vt:lpstr>
      <vt:lpstr>Globais CFAE</vt:lpstr>
      <vt:lpstr>Resultados nacionais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Miguel Taborda Cid Dorotea</dc:creator>
  <cp:lastModifiedBy>Ana Cristina Marques</cp:lastModifiedBy>
  <dcterms:created xsi:type="dcterms:W3CDTF">2021-04-10T17:14:57Z</dcterms:created>
  <dcterms:modified xsi:type="dcterms:W3CDTF">2023-05-10T12:08:48Z</dcterms:modified>
</cp:coreProperties>
</file>